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9e005a67fbe622f/Piste 2021/Coupe de Normandie/3ème manche Coupe de Normandie/Programme et Classement/"/>
    </mc:Choice>
  </mc:AlternateContent>
  <xr:revisionPtr revIDLastSave="42" documentId="13_ncr:1_{7FD0C05F-B6C2-0945-88C6-56FE21E7AD62}" xr6:coauthVersionLast="47" xr6:coauthVersionMax="47" xr10:uidLastSave="{E0B33884-C4CD-7244-A15B-29BF573EE30E}"/>
  <bookViews>
    <workbookView xWindow="120" yWindow="500" windowWidth="28680" windowHeight="16040" xr2:uid="{5489D0BA-0D50-FE44-933E-13E3A6493126}"/>
  </bookViews>
  <sheets>
    <sheet name="Clas" sheetId="1" r:id="rId1"/>
    <sheet name="partants-émargement" sheetId="2" r:id="rId2"/>
    <sheet name="Feuil1" sheetId="3" r:id="rId3"/>
  </sheets>
  <definedNames>
    <definedName name="_xlnm.Print_Titles" localSheetId="0">Clas!$1:$3</definedName>
    <definedName name="_xlnm.Print_Titles" localSheetId="1">'partants-émargement'!$1:$3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C112" i="1" l="1"/>
  <c r="D112" i="1"/>
  <c r="E112" i="1"/>
  <c r="F112" i="1"/>
  <c r="G112" i="1"/>
  <c r="H112" i="1"/>
  <c r="C22" i="1"/>
  <c r="D22" i="1"/>
  <c r="E22" i="1"/>
  <c r="F22" i="1"/>
  <c r="G22" i="1"/>
  <c r="H22" i="1"/>
  <c r="C14" i="1"/>
  <c r="D14" i="1"/>
  <c r="E14" i="1"/>
  <c r="F14" i="1"/>
  <c r="G14" i="1"/>
  <c r="H14" i="1"/>
  <c r="C21" i="1"/>
  <c r="D21" i="1"/>
  <c r="E21" i="1"/>
  <c r="F21" i="1"/>
  <c r="G21" i="1"/>
  <c r="H21" i="1"/>
  <c r="C12" i="1"/>
  <c r="D12" i="1"/>
  <c r="E12" i="1"/>
  <c r="F12" i="1"/>
  <c r="G12" i="1"/>
  <c r="H12" i="1"/>
  <c r="C20" i="1"/>
  <c r="D20" i="1"/>
  <c r="E20" i="1"/>
  <c r="F20" i="1"/>
  <c r="G20" i="1"/>
  <c r="H20" i="1"/>
  <c r="C11" i="1"/>
  <c r="D11" i="1"/>
  <c r="E11" i="1"/>
  <c r="F11" i="1"/>
  <c r="G11" i="1"/>
  <c r="H11" i="1"/>
  <c r="C129" i="1"/>
  <c r="D129" i="1"/>
  <c r="E129" i="1"/>
  <c r="F129" i="1"/>
  <c r="G129" i="1"/>
  <c r="H129" i="1"/>
  <c r="C130" i="1"/>
  <c r="D130" i="1"/>
  <c r="E130" i="1"/>
  <c r="F130" i="1"/>
  <c r="G130" i="1"/>
  <c r="H130" i="1"/>
  <c r="C131" i="1"/>
  <c r="D131" i="1"/>
  <c r="E131" i="1"/>
  <c r="F131" i="1"/>
  <c r="G131" i="1"/>
  <c r="H131" i="1"/>
  <c r="C64" i="1"/>
  <c r="D64" i="1"/>
  <c r="E64" i="1"/>
  <c r="F64" i="1"/>
  <c r="G64" i="1"/>
  <c r="H64" i="1"/>
  <c r="C158" i="1"/>
  <c r="D158" i="1"/>
  <c r="E158" i="1"/>
  <c r="F158" i="1"/>
  <c r="G158" i="1"/>
  <c r="H158" i="1"/>
  <c r="C77" i="1"/>
  <c r="D77" i="1"/>
  <c r="E77" i="1"/>
  <c r="F77" i="1"/>
  <c r="G77" i="1"/>
  <c r="H77" i="1"/>
  <c r="C79" i="1"/>
  <c r="D79" i="1"/>
  <c r="E79" i="1"/>
  <c r="F79" i="1"/>
  <c r="G79" i="1"/>
  <c r="H79" i="1"/>
  <c r="C80" i="1"/>
  <c r="D80" i="1"/>
  <c r="E80" i="1"/>
  <c r="F80" i="1"/>
  <c r="G80" i="1"/>
  <c r="H80" i="1"/>
  <c r="C81" i="1"/>
  <c r="D81" i="1"/>
  <c r="E81" i="1"/>
  <c r="F81" i="1"/>
  <c r="G81" i="1"/>
  <c r="H81" i="1"/>
  <c r="C82" i="1"/>
  <c r="D82" i="1"/>
  <c r="E82" i="1"/>
  <c r="F82" i="1"/>
  <c r="G82" i="1"/>
  <c r="H82" i="1"/>
  <c r="C99" i="1"/>
  <c r="D99" i="1"/>
  <c r="E99" i="1"/>
  <c r="F99" i="1"/>
  <c r="G99" i="1"/>
  <c r="H99" i="1"/>
  <c r="C100" i="1"/>
  <c r="D100" i="1"/>
  <c r="E100" i="1"/>
  <c r="F100" i="1"/>
  <c r="G100" i="1"/>
  <c r="H100" i="1"/>
  <c r="C101" i="1"/>
  <c r="D101" i="1"/>
  <c r="E101" i="1"/>
  <c r="F101" i="1"/>
  <c r="G101" i="1"/>
  <c r="H101" i="1"/>
  <c r="C102" i="1"/>
  <c r="D102" i="1"/>
  <c r="E102" i="1"/>
  <c r="F102" i="1"/>
  <c r="G102" i="1"/>
  <c r="H102" i="1"/>
  <c r="C103" i="1"/>
  <c r="D103" i="1"/>
  <c r="E103" i="1"/>
  <c r="F103" i="1"/>
  <c r="G103" i="1"/>
  <c r="H103" i="1"/>
  <c r="C104" i="1"/>
  <c r="D104" i="1"/>
  <c r="E104" i="1"/>
  <c r="F104" i="1"/>
  <c r="G104" i="1"/>
  <c r="H104" i="1"/>
  <c r="C105" i="1"/>
  <c r="D105" i="1"/>
  <c r="E105" i="1"/>
  <c r="F105" i="1"/>
  <c r="G105" i="1"/>
  <c r="H105" i="1"/>
  <c r="C106" i="1"/>
  <c r="D106" i="1"/>
  <c r="E106" i="1"/>
  <c r="F106" i="1"/>
  <c r="G106" i="1"/>
  <c r="H106" i="1"/>
  <c r="C107" i="1"/>
  <c r="D107" i="1"/>
  <c r="E107" i="1"/>
  <c r="F107" i="1"/>
  <c r="G107" i="1"/>
  <c r="H107" i="1"/>
  <c r="C108" i="1"/>
  <c r="D108" i="1"/>
  <c r="E108" i="1"/>
  <c r="F108" i="1"/>
  <c r="G108" i="1"/>
  <c r="H108" i="1"/>
  <c r="C109" i="1"/>
  <c r="D109" i="1"/>
  <c r="E109" i="1"/>
  <c r="F109" i="1"/>
  <c r="G109" i="1"/>
  <c r="H109" i="1"/>
  <c r="C110" i="1"/>
  <c r="D110" i="1"/>
  <c r="E110" i="1"/>
  <c r="F110" i="1"/>
  <c r="G110" i="1"/>
  <c r="H110" i="1"/>
  <c r="C111" i="1"/>
  <c r="D111" i="1"/>
  <c r="E111" i="1"/>
  <c r="F111" i="1"/>
  <c r="G111" i="1"/>
  <c r="H111" i="1"/>
  <c r="C113" i="1"/>
  <c r="D113" i="1"/>
  <c r="E113" i="1"/>
  <c r="F113" i="1"/>
  <c r="G113" i="1"/>
  <c r="H113" i="1"/>
  <c r="C114" i="1"/>
  <c r="D114" i="1"/>
  <c r="E114" i="1"/>
  <c r="F114" i="1"/>
  <c r="G114" i="1"/>
  <c r="H114" i="1"/>
  <c r="C115" i="1"/>
  <c r="D115" i="1"/>
  <c r="E115" i="1"/>
  <c r="F115" i="1"/>
  <c r="G115" i="1"/>
  <c r="H115" i="1"/>
  <c r="C45" i="1"/>
  <c r="D45" i="1"/>
  <c r="E45" i="1"/>
  <c r="F45" i="1"/>
  <c r="G45" i="1"/>
  <c r="H45" i="1"/>
  <c r="C46" i="1"/>
  <c r="D46" i="1"/>
  <c r="E46" i="1"/>
  <c r="F46" i="1"/>
  <c r="G46" i="1"/>
  <c r="H46" i="1"/>
  <c r="C47" i="1"/>
  <c r="D47" i="1"/>
  <c r="E47" i="1"/>
  <c r="F47" i="1"/>
  <c r="G47" i="1"/>
  <c r="H47" i="1"/>
  <c r="C84" i="1"/>
  <c r="D84" i="1"/>
  <c r="E84" i="1"/>
  <c r="F84" i="1"/>
  <c r="G84" i="1"/>
  <c r="H84" i="1"/>
  <c r="C85" i="1"/>
  <c r="D85" i="1"/>
  <c r="E85" i="1"/>
  <c r="F85" i="1"/>
  <c r="G85" i="1"/>
  <c r="H85" i="1"/>
  <c r="C86" i="1"/>
  <c r="D86" i="1"/>
  <c r="E86" i="1"/>
  <c r="F86" i="1"/>
  <c r="G86" i="1"/>
  <c r="H86" i="1"/>
  <c r="C87" i="1"/>
  <c r="D87" i="1"/>
  <c r="E87" i="1"/>
  <c r="F87" i="1"/>
  <c r="G87" i="1"/>
  <c r="H87" i="1"/>
  <c r="C88" i="1"/>
  <c r="D88" i="1"/>
  <c r="E88" i="1"/>
  <c r="F88" i="1"/>
  <c r="G88" i="1"/>
  <c r="H88" i="1"/>
  <c r="C89" i="1"/>
  <c r="D89" i="1"/>
  <c r="E89" i="1"/>
  <c r="F89" i="1"/>
  <c r="G89" i="1"/>
  <c r="H89" i="1"/>
  <c r="C90" i="1"/>
  <c r="D90" i="1"/>
  <c r="E90" i="1"/>
  <c r="F90" i="1"/>
  <c r="G90" i="1"/>
  <c r="H90" i="1"/>
  <c r="C91" i="1"/>
  <c r="D91" i="1"/>
  <c r="E91" i="1"/>
  <c r="F91" i="1"/>
  <c r="G91" i="1"/>
  <c r="H91" i="1"/>
  <c r="C92" i="1"/>
  <c r="D92" i="1"/>
  <c r="E92" i="1"/>
  <c r="F92" i="1"/>
  <c r="G92" i="1"/>
  <c r="C94" i="1"/>
  <c r="D94" i="1"/>
  <c r="E94" i="1"/>
  <c r="F94" i="1"/>
  <c r="G94" i="1"/>
  <c r="H94" i="1"/>
  <c r="C95" i="1"/>
  <c r="D95" i="1"/>
  <c r="E95" i="1"/>
  <c r="F95" i="1"/>
  <c r="G95" i="1"/>
  <c r="H95" i="1"/>
  <c r="C117" i="1"/>
  <c r="D117" i="1"/>
  <c r="E117" i="1"/>
  <c r="F117" i="1"/>
  <c r="G117" i="1"/>
  <c r="H117" i="1"/>
  <c r="C118" i="1"/>
  <c r="D118" i="1"/>
  <c r="E118" i="1"/>
  <c r="F118" i="1"/>
  <c r="G118" i="1"/>
  <c r="H118" i="1"/>
  <c r="C119" i="1"/>
  <c r="D119" i="1"/>
  <c r="E119" i="1"/>
  <c r="F119" i="1"/>
  <c r="G119" i="1"/>
  <c r="H119" i="1"/>
  <c r="C120" i="1"/>
  <c r="D120" i="1"/>
  <c r="E120" i="1"/>
  <c r="F120" i="1"/>
  <c r="G120" i="1"/>
  <c r="H120" i="1"/>
  <c r="C121" i="1"/>
  <c r="D121" i="1"/>
  <c r="E121" i="1"/>
  <c r="F121" i="1"/>
  <c r="G121" i="1"/>
  <c r="H121" i="1"/>
  <c r="C122" i="1"/>
  <c r="D122" i="1"/>
  <c r="E122" i="1"/>
  <c r="F122" i="1"/>
  <c r="G122" i="1"/>
  <c r="H122" i="1"/>
  <c r="C123" i="1"/>
  <c r="D123" i="1"/>
  <c r="E123" i="1"/>
  <c r="F123" i="1"/>
  <c r="G123" i="1"/>
  <c r="H123" i="1"/>
  <c r="C124" i="1"/>
  <c r="D124" i="1"/>
  <c r="E124" i="1"/>
  <c r="F124" i="1"/>
  <c r="G124" i="1"/>
  <c r="H124" i="1"/>
  <c r="C125" i="1"/>
  <c r="D125" i="1"/>
  <c r="E125" i="1"/>
  <c r="F125" i="1"/>
  <c r="G125" i="1"/>
  <c r="H125" i="1"/>
  <c r="C126" i="1"/>
  <c r="D126" i="1"/>
  <c r="E126" i="1"/>
  <c r="F126" i="1"/>
  <c r="G126" i="1"/>
  <c r="H126" i="1"/>
  <c r="C127" i="1"/>
  <c r="D127" i="1"/>
  <c r="E127" i="1"/>
  <c r="F127" i="1"/>
  <c r="G127" i="1"/>
  <c r="H127" i="1"/>
  <c r="C128" i="1"/>
  <c r="D128" i="1"/>
  <c r="E128" i="1"/>
  <c r="F128" i="1"/>
  <c r="G128" i="1"/>
  <c r="H128" i="1"/>
  <c r="C133" i="1"/>
  <c r="D133" i="1"/>
  <c r="E133" i="1"/>
  <c r="F133" i="1"/>
  <c r="G133" i="1"/>
  <c r="H133" i="1"/>
  <c r="C134" i="1"/>
  <c r="D134" i="1"/>
  <c r="E134" i="1"/>
  <c r="F134" i="1"/>
  <c r="G134" i="1"/>
  <c r="H134" i="1"/>
  <c r="C135" i="1"/>
  <c r="D135" i="1"/>
  <c r="E135" i="1"/>
  <c r="F135" i="1"/>
  <c r="G135" i="1"/>
  <c r="H135" i="1"/>
  <c r="C136" i="1"/>
  <c r="D136" i="1"/>
  <c r="E136" i="1"/>
  <c r="F136" i="1"/>
  <c r="G136" i="1"/>
  <c r="H136" i="1"/>
  <c r="C137" i="1"/>
  <c r="D137" i="1"/>
  <c r="E137" i="1"/>
  <c r="F137" i="1"/>
  <c r="G137" i="1"/>
  <c r="H137" i="1"/>
  <c r="C138" i="1"/>
  <c r="D138" i="1"/>
  <c r="E138" i="1"/>
  <c r="F138" i="1"/>
  <c r="G138" i="1"/>
  <c r="H138" i="1"/>
  <c r="C139" i="1"/>
  <c r="D139" i="1"/>
  <c r="E139" i="1"/>
  <c r="F139" i="1"/>
  <c r="G139" i="1"/>
  <c r="H139" i="1"/>
  <c r="C140" i="1"/>
  <c r="D140" i="1"/>
  <c r="E140" i="1"/>
  <c r="F140" i="1"/>
  <c r="G140" i="1"/>
  <c r="H140" i="1"/>
  <c r="C141" i="1"/>
  <c r="D141" i="1"/>
  <c r="E141" i="1"/>
  <c r="F141" i="1"/>
  <c r="G141" i="1"/>
  <c r="H141" i="1"/>
  <c r="C146" i="1"/>
  <c r="D146" i="1"/>
  <c r="E146" i="1"/>
  <c r="F146" i="1"/>
  <c r="G146" i="1"/>
  <c r="H146" i="1"/>
  <c r="C147" i="1"/>
  <c r="D147" i="1"/>
  <c r="E147" i="1"/>
  <c r="F147" i="1"/>
  <c r="G147" i="1"/>
  <c r="H147" i="1"/>
  <c r="C148" i="1"/>
  <c r="D148" i="1"/>
  <c r="E148" i="1"/>
  <c r="F148" i="1"/>
  <c r="G148" i="1"/>
  <c r="H148" i="1"/>
  <c r="C149" i="1"/>
  <c r="D149" i="1"/>
  <c r="E149" i="1"/>
  <c r="F149" i="1"/>
  <c r="G149" i="1"/>
  <c r="H149" i="1"/>
  <c r="C151" i="1"/>
  <c r="D151" i="1"/>
  <c r="E151" i="1"/>
  <c r="F151" i="1"/>
  <c r="G151" i="1"/>
  <c r="H151" i="1"/>
  <c r="C152" i="1"/>
  <c r="D152" i="1"/>
  <c r="E152" i="1"/>
  <c r="F152" i="1"/>
  <c r="G152" i="1"/>
  <c r="H152" i="1"/>
  <c r="C153" i="1"/>
  <c r="D153" i="1"/>
  <c r="E153" i="1"/>
  <c r="F153" i="1"/>
  <c r="G153" i="1"/>
  <c r="H153" i="1"/>
  <c r="C154" i="1"/>
  <c r="D154" i="1"/>
  <c r="E154" i="1"/>
  <c r="F154" i="1"/>
  <c r="G154" i="1"/>
  <c r="H154" i="1"/>
  <c r="C155" i="1"/>
  <c r="D155" i="1"/>
  <c r="E155" i="1"/>
  <c r="F155" i="1"/>
  <c r="G155" i="1"/>
  <c r="H155" i="1"/>
  <c r="C156" i="1"/>
  <c r="D156" i="1"/>
  <c r="E156" i="1"/>
  <c r="F156" i="1"/>
  <c r="G156" i="1"/>
  <c r="H156" i="1"/>
  <c r="C157" i="1"/>
  <c r="D157" i="1"/>
  <c r="E157" i="1"/>
  <c r="F157" i="1"/>
  <c r="G157" i="1"/>
  <c r="H15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C42" i="1"/>
  <c r="D42" i="1"/>
  <c r="E42" i="1"/>
  <c r="F42" i="1"/>
  <c r="G42" i="1"/>
  <c r="H42" i="1"/>
  <c r="C43" i="1"/>
  <c r="D43" i="1"/>
  <c r="E43" i="1"/>
  <c r="F43" i="1"/>
  <c r="G43" i="1"/>
  <c r="H43" i="1"/>
  <c r="C52" i="1"/>
  <c r="D52" i="1"/>
  <c r="E52" i="1"/>
  <c r="F52" i="1"/>
  <c r="G52" i="1"/>
  <c r="H52" i="1"/>
  <c r="C53" i="1"/>
  <c r="D53" i="1"/>
  <c r="E53" i="1"/>
  <c r="F53" i="1"/>
  <c r="G53" i="1"/>
  <c r="H53" i="1"/>
  <c r="C54" i="1"/>
  <c r="D54" i="1"/>
  <c r="E54" i="1"/>
  <c r="F54" i="1"/>
  <c r="G54" i="1"/>
  <c r="H54" i="1"/>
  <c r="C55" i="1"/>
  <c r="D55" i="1"/>
  <c r="E55" i="1"/>
  <c r="F55" i="1"/>
  <c r="G55" i="1"/>
  <c r="H55" i="1"/>
  <c r="C56" i="1"/>
  <c r="D56" i="1"/>
  <c r="E56" i="1"/>
  <c r="F56" i="1"/>
  <c r="G56" i="1"/>
  <c r="H56" i="1"/>
  <c r="C57" i="1"/>
  <c r="D57" i="1"/>
  <c r="E57" i="1"/>
  <c r="F57" i="1"/>
  <c r="G57" i="1"/>
  <c r="H57" i="1"/>
  <c r="C58" i="1"/>
  <c r="D58" i="1"/>
  <c r="E58" i="1"/>
  <c r="F58" i="1"/>
  <c r="G58" i="1"/>
  <c r="H58" i="1"/>
  <c r="C59" i="1"/>
  <c r="D59" i="1"/>
  <c r="E59" i="1"/>
  <c r="F59" i="1"/>
  <c r="G59" i="1"/>
  <c r="H59" i="1"/>
  <c r="C60" i="1"/>
  <c r="D60" i="1"/>
  <c r="E60" i="1"/>
  <c r="F60" i="1"/>
  <c r="G60" i="1"/>
  <c r="H60" i="1"/>
  <c r="C61" i="1"/>
  <c r="D61" i="1"/>
  <c r="E61" i="1"/>
  <c r="F61" i="1"/>
  <c r="G61" i="1"/>
  <c r="H61" i="1"/>
  <c r="C62" i="1"/>
  <c r="D62" i="1"/>
  <c r="E62" i="1"/>
  <c r="F62" i="1"/>
  <c r="G62" i="1"/>
  <c r="H62" i="1"/>
  <c r="C63" i="1"/>
  <c r="D63" i="1"/>
  <c r="E63" i="1"/>
  <c r="F63" i="1"/>
  <c r="G63" i="1"/>
  <c r="H63" i="1"/>
  <c r="C65" i="1"/>
  <c r="D65" i="1"/>
  <c r="E65" i="1"/>
  <c r="F65" i="1"/>
  <c r="G65" i="1"/>
  <c r="H65" i="1"/>
  <c r="C66" i="1"/>
  <c r="D66" i="1"/>
  <c r="E66" i="1"/>
  <c r="F66" i="1"/>
  <c r="G66" i="1"/>
  <c r="H66" i="1"/>
  <c r="C68" i="1"/>
  <c r="D68" i="1"/>
  <c r="E68" i="1"/>
  <c r="F68" i="1"/>
  <c r="G68" i="1"/>
  <c r="H68" i="1"/>
  <c r="C69" i="1"/>
  <c r="D69" i="1"/>
  <c r="E69" i="1"/>
  <c r="F69" i="1"/>
  <c r="G69" i="1"/>
  <c r="H69" i="1"/>
  <c r="C70" i="1"/>
  <c r="D70" i="1"/>
  <c r="E70" i="1"/>
  <c r="F70" i="1"/>
  <c r="G70" i="1"/>
  <c r="H70" i="1"/>
  <c r="C71" i="1"/>
  <c r="D71" i="1"/>
  <c r="E71" i="1"/>
  <c r="F71" i="1"/>
  <c r="G71" i="1"/>
  <c r="H71" i="1"/>
  <c r="C72" i="1"/>
  <c r="D72" i="1"/>
  <c r="E72" i="1"/>
  <c r="F72" i="1"/>
  <c r="G72" i="1"/>
  <c r="H72" i="1"/>
  <c r="C73" i="1"/>
  <c r="D73" i="1"/>
  <c r="E73" i="1"/>
  <c r="F73" i="1"/>
  <c r="G73" i="1"/>
  <c r="H73" i="1"/>
  <c r="C74" i="1"/>
  <c r="D74" i="1"/>
  <c r="E74" i="1"/>
  <c r="F74" i="1"/>
  <c r="G74" i="1"/>
  <c r="H74" i="1"/>
  <c r="C75" i="1"/>
  <c r="D75" i="1"/>
  <c r="E75" i="1"/>
  <c r="F75" i="1"/>
  <c r="G75" i="1"/>
  <c r="H75" i="1"/>
  <c r="C76" i="1"/>
  <c r="D76" i="1"/>
  <c r="E76" i="1"/>
  <c r="F76" i="1"/>
  <c r="G76" i="1"/>
  <c r="H76" i="1"/>
  <c r="C15" i="1"/>
  <c r="D15" i="1"/>
  <c r="E15" i="1"/>
  <c r="F15" i="1"/>
  <c r="G15" i="1"/>
  <c r="H15" i="1"/>
  <c r="C26" i="1"/>
  <c r="D26" i="1"/>
  <c r="E26" i="1"/>
  <c r="F26" i="1"/>
  <c r="G26" i="1"/>
  <c r="H26" i="1"/>
  <c r="C13" i="1"/>
  <c r="D13" i="1"/>
  <c r="E13" i="1"/>
  <c r="F13" i="1"/>
  <c r="G13" i="1"/>
  <c r="H13" i="1"/>
  <c r="C23" i="1"/>
  <c r="D23" i="1"/>
  <c r="E23" i="1"/>
  <c r="F23" i="1"/>
  <c r="G23" i="1"/>
  <c r="H23" i="1"/>
  <c r="C16" i="1"/>
  <c r="D16" i="1"/>
  <c r="E16" i="1"/>
  <c r="F16" i="1"/>
  <c r="G16" i="1"/>
  <c r="H16" i="1"/>
  <c r="C25" i="1"/>
  <c r="D25" i="1"/>
  <c r="E25" i="1"/>
  <c r="F25" i="1"/>
  <c r="G25" i="1"/>
  <c r="H25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H6" i="1"/>
  <c r="H7" i="1"/>
  <c r="H24" i="1"/>
  <c r="H19" i="1"/>
  <c r="H18" i="1"/>
  <c r="H17" i="1"/>
  <c r="H9" i="1"/>
  <c r="C24" i="1" l="1"/>
  <c r="D24" i="1"/>
  <c r="E24" i="1"/>
  <c r="F24" i="1"/>
  <c r="G24" i="1"/>
  <c r="C19" i="1"/>
  <c r="D19" i="1"/>
  <c r="E19" i="1"/>
  <c r="F19" i="1"/>
  <c r="G19" i="1"/>
  <c r="C18" i="1"/>
  <c r="D18" i="1"/>
  <c r="E18" i="1"/>
  <c r="F18" i="1"/>
  <c r="G18" i="1"/>
  <c r="C17" i="1"/>
  <c r="D17" i="1"/>
  <c r="E17" i="1"/>
  <c r="F17" i="1"/>
  <c r="G17" i="1"/>
  <c r="C9" i="1"/>
  <c r="D9" i="1"/>
  <c r="E9" i="1"/>
  <c r="F9" i="1"/>
  <c r="G9" i="1"/>
  <c r="C7" i="1"/>
  <c r="D7" i="1"/>
  <c r="E7" i="1"/>
  <c r="F7" i="1"/>
  <c r="G7" i="1"/>
  <c r="D6" i="1"/>
  <c r="E6" i="1"/>
  <c r="F6" i="1"/>
  <c r="G6" i="1"/>
  <c r="C6" i="1"/>
</calcChain>
</file>

<file path=xl/sharedStrings.xml><?xml version="1.0" encoding="utf-8"?>
<sst xmlns="http://schemas.openxmlformats.org/spreadsheetml/2006/main" count="278" uniqueCount="165">
  <si>
    <t>Vélodrome du Neubourg</t>
  </si>
  <si>
    <t>Emargement</t>
  </si>
  <si>
    <t>dos</t>
  </si>
  <si>
    <t>CLUB</t>
  </si>
  <si>
    <t>Cat.</t>
  </si>
  <si>
    <t>Place</t>
  </si>
  <si>
    <t>Dos</t>
  </si>
  <si>
    <t>N° Licence</t>
  </si>
  <si>
    <t>Club</t>
  </si>
  <si>
    <t>NOM</t>
  </si>
  <si>
    <t>PRENOM</t>
  </si>
  <si>
    <t>EMARGEMENT</t>
  </si>
  <si>
    <t>N° LICENCE</t>
  </si>
  <si>
    <t>CAT</t>
  </si>
  <si>
    <t xml:space="preserve">CLASSEMENT 3ème manche </t>
  </si>
  <si>
    <t>COUPE DE NORMANDIE PISTE  - 3ème manche</t>
  </si>
  <si>
    <t>Vélodrome Théo Cauville - Le Neubourg</t>
  </si>
  <si>
    <t>Poursuite Individuelle - Cadets</t>
  </si>
  <si>
    <t>FAUVEL</t>
  </si>
  <si>
    <t>Justine</t>
  </si>
  <si>
    <t>ES Livarot</t>
  </si>
  <si>
    <t>BF</t>
  </si>
  <si>
    <t>MARCHAND</t>
  </si>
  <si>
    <t>Loane</t>
  </si>
  <si>
    <t>LESEIGNEUR</t>
  </si>
  <si>
    <t>Suzanne</t>
  </si>
  <si>
    <t>USSAPB</t>
  </si>
  <si>
    <t>QUINET AVENEL</t>
  </si>
  <si>
    <t>Alexandre</t>
  </si>
  <si>
    <t>GO Evreux Gravigny</t>
  </si>
  <si>
    <t>B</t>
  </si>
  <si>
    <t>BONNE</t>
  </si>
  <si>
    <t>Gabin</t>
  </si>
  <si>
    <t>BULTEY</t>
  </si>
  <si>
    <t>GENTY</t>
  </si>
  <si>
    <t>Justin</t>
  </si>
  <si>
    <t>GUILLER</t>
  </si>
  <si>
    <t>Armand</t>
  </si>
  <si>
    <t>LEMONNIER</t>
  </si>
  <si>
    <t>Mathéo</t>
  </si>
  <si>
    <t>ALLAIN</t>
  </si>
  <si>
    <t>Corentin</t>
  </si>
  <si>
    <t>UV Neubourg</t>
  </si>
  <si>
    <t xml:space="preserve">BELLOUIN </t>
  </si>
  <si>
    <t>Nolann</t>
  </si>
  <si>
    <t>ENOS</t>
  </si>
  <si>
    <t>Nathan</t>
  </si>
  <si>
    <t>GUILLET</t>
  </si>
  <si>
    <t>Lisa</t>
  </si>
  <si>
    <t>UC Alençon Damigny</t>
  </si>
  <si>
    <t>FC</t>
  </si>
  <si>
    <t>MAHIEU</t>
  </si>
  <si>
    <t>Léonie</t>
  </si>
  <si>
    <t>UC Tilly Val de Seulles</t>
  </si>
  <si>
    <t>Noah</t>
  </si>
  <si>
    <t>M</t>
  </si>
  <si>
    <t>BLIN</t>
  </si>
  <si>
    <t>Elouan</t>
  </si>
  <si>
    <t>Moyon Percy VC</t>
  </si>
  <si>
    <t>DEPINCE</t>
  </si>
  <si>
    <t>Martin</t>
  </si>
  <si>
    <t>GILLES</t>
  </si>
  <si>
    <t>Louison</t>
  </si>
  <si>
    <t xml:space="preserve">HAYE </t>
  </si>
  <si>
    <t>Baptiste</t>
  </si>
  <si>
    <t>LEBOURGEOIS</t>
  </si>
  <si>
    <t>Paul</t>
  </si>
  <si>
    <t>LEPETIT</t>
  </si>
  <si>
    <t>Ben</t>
  </si>
  <si>
    <t xml:space="preserve">BIARD </t>
  </si>
  <si>
    <t>Maxime</t>
  </si>
  <si>
    <t>DUVAL</t>
  </si>
  <si>
    <t>Flavien</t>
  </si>
  <si>
    <t>Anthonin</t>
  </si>
  <si>
    <t>49 76 023 0071</t>
  </si>
  <si>
    <t>KEHR</t>
  </si>
  <si>
    <t xml:space="preserve"> Amaury</t>
  </si>
  <si>
    <t xml:space="preserve">ROSAY </t>
  </si>
  <si>
    <t>Valentin</t>
  </si>
  <si>
    <t xml:space="preserve">VANDERSTRAETEN </t>
  </si>
  <si>
    <t>Oscar</t>
  </si>
  <si>
    <t>CACHELEUX</t>
  </si>
  <si>
    <t>Matéo</t>
  </si>
  <si>
    <t>VC Rouen 76</t>
  </si>
  <si>
    <t>ROBVEILLE</t>
  </si>
  <si>
    <t>Réhane</t>
  </si>
  <si>
    <t>ES Caen</t>
  </si>
  <si>
    <t>C</t>
  </si>
  <si>
    <t xml:space="preserve">LEGENTIL </t>
  </si>
  <si>
    <t>Léo</t>
  </si>
  <si>
    <t xml:space="preserve">BECQ </t>
  </si>
  <si>
    <t>Nino</t>
  </si>
  <si>
    <t>BOUTEILLER</t>
  </si>
  <si>
    <t>Julien</t>
  </si>
  <si>
    <t>CLATOT</t>
  </si>
  <si>
    <t>Sacha</t>
  </si>
  <si>
    <t>DECORDE KROON</t>
  </si>
  <si>
    <t xml:space="preserve"> Diégo</t>
  </si>
  <si>
    <t>LEBRETON</t>
  </si>
  <si>
    <t>Samuel</t>
  </si>
  <si>
    <t>LEROYER</t>
  </si>
  <si>
    <t>THEVENET</t>
  </si>
  <si>
    <t>LE BOURSICAUD</t>
  </si>
  <si>
    <t>Nicolas</t>
  </si>
  <si>
    <t>LIEGE</t>
  </si>
  <si>
    <t>Tom</t>
  </si>
  <si>
    <t>RENAUDIN</t>
  </si>
  <si>
    <t>Mathieu</t>
  </si>
  <si>
    <t>FOYER</t>
  </si>
  <si>
    <t>LE MEE</t>
  </si>
  <si>
    <t>Thibault</t>
  </si>
  <si>
    <t>BARON</t>
  </si>
  <si>
    <t>Mathis</t>
  </si>
  <si>
    <t>VC Saint James</t>
  </si>
  <si>
    <t>COLOMBE</t>
  </si>
  <si>
    <t>Maxence</t>
  </si>
  <si>
    <t>CC Marmandais</t>
  </si>
  <si>
    <t>J</t>
  </si>
  <si>
    <t>HALOTEL</t>
  </si>
  <si>
    <t>Ryan</t>
  </si>
  <si>
    <t>CS Bonneville</t>
  </si>
  <si>
    <t>ROSSIGNOL</t>
  </si>
  <si>
    <t>Maxine</t>
  </si>
  <si>
    <t>UC Joué les Tours</t>
  </si>
  <si>
    <t>LEMAGNEN</t>
  </si>
  <si>
    <t xml:space="preserve"> Titouan</t>
  </si>
  <si>
    <t>TRUFFAUT</t>
  </si>
  <si>
    <t xml:space="preserve">BORRELLI </t>
  </si>
  <si>
    <t>Mattéo</t>
  </si>
  <si>
    <t>LEMIR</t>
  </si>
  <si>
    <t>Antoine</t>
  </si>
  <si>
    <t>ESPRIT</t>
  </si>
  <si>
    <t>Arthur</t>
  </si>
  <si>
    <t>NONCHE</t>
  </si>
  <si>
    <t>Clément</t>
  </si>
  <si>
    <t xml:space="preserve">BOULEUX </t>
  </si>
  <si>
    <t>Quentin</t>
  </si>
  <si>
    <t>S</t>
  </si>
  <si>
    <t>Esp</t>
  </si>
  <si>
    <t>Sébastien</t>
  </si>
  <si>
    <t>MARIE</t>
  </si>
  <si>
    <t>Octave</t>
  </si>
  <si>
    <t>DAUGEARD</t>
  </si>
  <si>
    <t>Hachille</t>
  </si>
  <si>
    <t>Temps</t>
  </si>
  <si>
    <t>Course aux Points - Benjamins</t>
  </si>
  <si>
    <t>Course aux Points - Benjamines</t>
  </si>
  <si>
    <t>Tempo - Féminines M-C</t>
  </si>
  <si>
    <t>Tempo - Minimes</t>
  </si>
  <si>
    <t>Scratch - Juniors</t>
  </si>
  <si>
    <t>Scratch - Seniors</t>
  </si>
  <si>
    <t>Tempo - Cadets</t>
  </si>
  <si>
    <t>Scratch - Benjamines</t>
  </si>
  <si>
    <t>Scratch - Benjamins</t>
  </si>
  <si>
    <t>Eliminatoire - Féminines M-C</t>
  </si>
  <si>
    <t>Eliminatoire - Minimes</t>
  </si>
  <si>
    <t>Tempo - Juniors</t>
  </si>
  <si>
    <t>Tempo - Seniors</t>
  </si>
  <si>
    <t>Américaine - Cadets</t>
  </si>
  <si>
    <t>MEIGNANT</t>
  </si>
  <si>
    <t>Neil</t>
  </si>
  <si>
    <t>VC Bourgtheroulde</t>
  </si>
  <si>
    <t>DJ</t>
  </si>
  <si>
    <t>Poursuite Individuelle - Féminines M-C</t>
  </si>
  <si>
    <t>Poursuite Individuelle - Dames Juniors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</si>
</sst>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&quot; &quot;00&quot; &quot;000&quot; &quot;0000"/>
    <numFmt numFmtId="165" formatCode="[$-F800]dddd\,\ mmmm\ dd\,\ yyyy"/>
    <numFmt numFmtId="166" formatCode="00&quot; &quot;00&quot; &quot;000&quot; &quot;000"/>
    <numFmt numFmtId="167" formatCode="mm:ss.000"/>
  </numFmts>
  <fonts count="14" x14ac:knownFonts="1">
    <font>
      <sz val="12"/>
      <color theme="1"/>
      <name val="Calibri"/>
      <family val="2"/>
      <scheme val="minor"/>
    </font>
    <font>
      <b/>
      <sz val="11"/>
      <name val="Comic Sans MS"/>
      <family val="4"/>
    </font>
    <font>
      <sz val="10"/>
      <color theme="1"/>
      <name val="Comic Sans MS"/>
      <family val="4"/>
    </font>
    <font>
      <b/>
      <sz val="12"/>
      <color theme="1"/>
      <name val="Comic Sans MS"/>
      <family val="4"/>
    </font>
    <font>
      <sz val="9"/>
      <color theme="1"/>
      <name val="Comic Sans MS"/>
      <family val="4"/>
    </font>
    <font>
      <b/>
      <sz val="11"/>
      <color theme="1"/>
      <name val="Comic Sans MS"/>
      <family val="4"/>
    </font>
    <font>
      <b/>
      <sz val="9"/>
      <color theme="1"/>
      <name val="Comic Sans MS"/>
      <family val="4"/>
    </font>
    <font>
      <u/>
      <sz val="11"/>
      <color indexed="12"/>
      <name val="Times New Roman"/>
      <family val="1"/>
    </font>
    <font>
      <b/>
      <sz val="12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0"/>
      <color theme="1"/>
      <name val="Comic Sans MS"/>
      <family val="4"/>
    </font>
    <font>
      <sz val="10"/>
      <color rgb="FFFF0000"/>
      <name val="Comic Sans MS"/>
      <family val="4"/>
    </font>
    <font>
      <sz val="10"/>
      <color rgb="FF00000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166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1" applyFont="1" applyFill="1" applyBorder="1" applyAlignment="1" applyProtection="1">
      <alignment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4" fontId="10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5" fontId="1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164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" fillId="0" borderId="3" xfId="1" applyFont="1" applyFill="1" applyBorder="1" applyAlignment="1" applyProtection="1">
      <alignment horizontal="center" vertical="center"/>
    </xf>
    <xf numFmtId="167" fontId="0" fillId="0" borderId="5" xfId="0" applyNumberFormat="1" applyBorder="1" applyAlignment="1">
      <alignment horizontal="center"/>
    </xf>
    <xf numFmtId="167" fontId="0" fillId="0" borderId="0" xfId="0" applyNumberFormat="1" applyBorder="1" applyAlignment="1">
      <alignment horizontal="center"/>
    </xf>
    <xf numFmtId="165" fontId="1" fillId="0" borderId="0" xfId="0" applyNumberFormat="1" applyFont="1" applyAlignment="1">
      <alignment vertical="center"/>
    </xf>
    <xf numFmtId="167" fontId="0" fillId="0" borderId="4" xfId="0" applyNumberFormat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1" applyFont="1" applyFill="1" applyBorder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2" fillId="0" borderId="6" xfId="1" applyFont="1" applyFill="1" applyBorder="1" applyAlignment="1" applyProtection="1">
      <alignment vertical="center"/>
    </xf>
    <xf numFmtId="164" fontId="2" fillId="0" borderId="6" xfId="1" applyNumberFormat="1" applyFont="1" applyFill="1" applyBorder="1" applyAlignment="1" applyProtection="1">
      <alignment horizontal="center" vertical="center"/>
    </xf>
    <xf numFmtId="0" fontId="2" fillId="0" borderId="6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2" fillId="0" borderId="5" xfId="1" applyFont="1" applyFill="1" applyBorder="1" applyAlignment="1" applyProtection="1">
      <alignment vertical="center"/>
    </xf>
    <xf numFmtId="164" fontId="2" fillId="0" borderId="5" xfId="1" applyNumberFormat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8FAD6-148D-2A4C-9223-D31232EE97AF}">
  <dimension ref="A1:I158"/>
  <sheetViews>
    <sheetView tabSelected="1" zoomScaleNormal="100" workbookViewId="0">
      <selection activeCell="I108" sqref="I108"/>
    </sheetView>
  </sheetViews>
  <sheetFormatPr baseColWidth="10" defaultRowHeight="16" x14ac:dyDescent="0.2"/>
  <cols>
    <col min="1" max="1" width="5.83203125" customWidth="1"/>
    <col min="2" max="2" width="5.83203125" style="24" hidden="1" customWidth="1"/>
    <col min="3" max="3" width="17.5" bestFit="1" customWidth="1"/>
    <col min="4" max="4" width="9" bestFit="1" customWidth="1"/>
    <col min="5" max="5" width="18.6640625" bestFit="1" customWidth="1"/>
    <col min="6" max="6" width="13.6640625" style="29" customWidth="1"/>
    <col min="7" max="7" width="3.5" bestFit="1" customWidth="1"/>
    <col min="8" max="8" width="3.83203125" bestFit="1" customWidth="1"/>
    <col min="9" max="9" width="9.1640625" style="24" bestFit="1" customWidth="1"/>
  </cols>
  <sheetData>
    <row r="1" spans="1:9" ht="18" x14ac:dyDescent="0.2">
      <c r="A1" s="19" t="s">
        <v>16</v>
      </c>
      <c r="B1" s="20"/>
      <c r="C1" s="21"/>
      <c r="E1" s="49"/>
      <c r="F1" s="54">
        <v>44464</v>
      </c>
      <c r="G1" s="54"/>
      <c r="H1" s="54"/>
      <c r="I1" s="54"/>
    </row>
    <row r="2" spans="1:9" ht="18" x14ac:dyDescent="0.2">
      <c r="A2" s="52" t="s">
        <v>14</v>
      </c>
      <c r="B2" s="52"/>
      <c r="C2" s="52"/>
      <c r="D2" s="52"/>
      <c r="E2" s="52"/>
      <c r="F2" s="52"/>
      <c r="G2" s="52"/>
      <c r="H2" s="52"/>
      <c r="I2" s="52"/>
    </row>
    <row r="3" spans="1:9" ht="18" x14ac:dyDescent="0.2">
      <c r="A3" s="32"/>
      <c r="B3" s="32"/>
      <c r="C3" s="32"/>
      <c r="D3" s="32"/>
      <c r="E3" s="32"/>
      <c r="F3" s="32"/>
      <c r="G3" s="32"/>
      <c r="H3" s="32"/>
    </row>
    <row r="4" spans="1:9" ht="17" x14ac:dyDescent="0.2">
      <c r="A4" s="51" t="s">
        <v>163</v>
      </c>
      <c r="B4" s="51"/>
      <c r="C4" s="51"/>
      <c r="D4" s="51"/>
      <c r="E4" s="51"/>
      <c r="F4" s="51"/>
      <c r="G4" s="51"/>
      <c r="H4" s="51"/>
    </row>
    <row r="5" spans="1:9" x14ac:dyDescent="0.2">
      <c r="A5" s="22" t="s">
        <v>5</v>
      </c>
      <c r="B5" s="22" t="s">
        <v>6</v>
      </c>
      <c r="C5" s="22" t="s">
        <v>9</v>
      </c>
      <c r="D5" s="22" t="s">
        <v>10</v>
      </c>
      <c r="E5" s="23" t="s">
        <v>3</v>
      </c>
      <c r="F5" s="28" t="s">
        <v>12</v>
      </c>
      <c r="G5" s="53" t="s">
        <v>13</v>
      </c>
      <c r="H5" s="53"/>
      <c r="I5" s="33" t="s">
        <v>144</v>
      </c>
    </row>
    <row r="6" spans="1:9" x14ac:dyDescent="0.2">
      <c r="A6" s="31">
        <v>1</v>
      </c>
      <c r="B6" s="31">
        <v>18</v>
      </c>
      <c r="C6" s="16" t="str">
        <f>VLOOKUP(B6:B6,'partants-émargement'!$A$4:$F$300,2)</f>
        <v>MAHIEU</v>
      </c>
      <c r="D6" s="16" t="str">
        <f>VLOOKUP(B6:B6,'partants-émargement'!$A$4:$F$300,3)</f>
        <v>Léonie</v>
      </c>
      <c r="E6" s="17" t="str">
        <f>VLOOKUP(B6:B6,'partants-émargement'!$A$4:$F$300,4)</f>
        <v>UC Tilly Val de Seulles</v>
      </c>
      <c r="F6" s="17">
        <f>VLOOKUP(B6:B6,'partants-émargement'!$A$4:$F$300,5)</f>
        <v>49144520076</v>
      </c>
      <c r="G6" s="18" t="str">
        <f>VLOOKUP(B6:B6,'partants-émargement'!$A$4:$F$300,6)</f>
        <v>FC</v>
      </c>
      <c r="H6" s="18">
        <f>VLOOKUP(B6:B6,'partants-émargement'!$A$4:$G$300,7)</f>
        <v>1</v>
      </c>
      <c r="I6" s="35">
        <v>2.116064814814815E-3</v>
      </c>
    </row>
    <row r="7" spans="1:9" x14ac:dyDescent="0.2">
      <c r="A7" s="31">
        <v>2</v>
      </c>
      <c r="B7" s="31">
        <v>17</v>
      </c>
      <c r="C7" s="16" t="str">
        <f>VLOOKUP(B7:B7,'partants-émargement'!$A$4:$F$300,2)</f>
        <v>GUILLET</v>
      </c>
      <c r="D7" s="16" t="str">
        <f>VLOOKUP(B7:B7,'partants-émargement'!$A$4:$F$300,3)</f>
        <v>Lisa</v>
      </c>
      <c r="E7" s="17" t="str">
        <f>VLOOKUP(B7:B7,'partants-émargement'!$A$4:$F$300,4)</f>
        <v>UC Alençon Damigny</v>
      </c>
      <c r="F7" s="17">
        <f>VLOOKUP(B7:B7,'partants-émargement'!$A$4:$F$300,5)</f>
        <v>49613970003</v>
      </c>
      <c r="G7" s="18" t="str">
        <f>VLOOKUP(B7:B7,'partants-émargement'!$A$4:$F$300,6)</f>
        <v>FC</v>
      </c>
      <c r="H7" s="18">
        <f>VLOOKUP(B7:B7,'partants-émargement'!$A$4:$G$300,7)</f>
        <v>1</v>
      </c>
      <c r="I7" s="35">
        <v>2.1221875000000004E-3</v>
      </c>
    </row>
    <row r="8" spans="1:9" ht="17" x14ac:dyDescent="0.2">
      <c r="A8" s="51" t="s">
        <v>164</v>
      </c>
      <c r="B8" s="51"/>
      <c r="C8" s="51"/>
      <c r="D8" s="51"/>
      <c r="E8" s="51"/>
      <c r="F8" s="51"/>
      <c r="G8" s="51"/>
      <c r="H8" s="51"/>
      <c r="I8" s="50"/>
    </row>
    <row r="9" spans="1:9" x14ac:dyDescent="0.2">
      <c r="A9" s="31">
        <v>1</v>
      </c>
      <c r="B9" s="31">
        <v>57</v>
      </c>
      <c r="C9" s="16" t="str">
        <f>VLOOKUP(B9:B9,'partants-émargement'!$A$4:$F$300,2)</f>
        <v>ROSSIGNOL</v>
      </c>
      <c r="D9" s="16" t="str">
        <f>VLOOKUP(B9:B9,'partants-émargement'!$A$4:$F$300,3)</f>
        <v>Maxine</v>
      </c>
      <c r="E9" s="17" t="str">
        <f>VLOOKUP(B9:B9,'partants-émargement'!$A$4:$F$300,4)</f>
        <v>UC Joué les Tours</v>
      </c>
      <c r="F9" s="17">
        <f>VLOOKUP(B9:B9,'partants-émargement'!$A$4:$F$300,5)</f>
        <v>44370440257</v>
      </c>
      <c r="G9" s="18" t="str">
        <f>VLOOKUP(B9:B9,'partants-émargement'!$A$4:$F$300,6)</f>
        <v>DJ</v>
      </c>
      <c r="H9" s="18">
        <f>VLOOKUP(B9:B9,'partants-émargement'!$A$4:$G$300,7)</f>
        <v>0</v>
      </c>
      <c r="I9" s="35">
        <v>2.0978009259259261E-3</v>
      </c>
    </row>
    <row r="10" spans="1:9" ht="17" x14ac:dyDescent="0.2">
      <c r="A10" s="51" t="s">
        <v>17</v>
      </c>
      <c r="B10" s="51"/>
      <c r="C10" s="51"/>
      <c r="D10" s="51"/>
      <c r="E10" s="51"/>
      <c r="F10" s="51"/>
      <c r="G10" s="51"/>
      <c r="H10" s="51"/>
      <c r="I10" s="35"/>
    </row>
    <row r="11" spans="1:9" x14ac:dyDescent="0.2">
      <c r="A11" s="31">
        <v>1</v>
      </c>
      <c r="B11" s="31">
        <v>44</v>
      </c>
      <c r="C11" s="16" t="str">
        <f>VLOOKUP(B11:B11,'partants-émargement'!$A$4:$F$300,2)</f>
        <v>LEBRETON</v>
      </c>
      <c r="D11" s="16" t="str">
        <f>VLOOKUP(B11:B11,'partants-émargement'!$A$4:$F$300,3)</f>
        <v>Samuel</v>
      </c>
      <c r="E11" s="17" t="str">
        <f>VLOOKUP(B11:B11,'partants-émargement'!$A$4:$F$300,4)</f>
        <v>USSAPB</v>
      </c>
      <c r="F11" s="17">
        <f>VLOOKUP(B11:B11,'partants-émargement'!$A$4:$F$300,5)</f>
        <v>49760230345</v>
      </c>
      <c r="G11" s="18" t="str">
        <f>VLOOKUP(B11:B11,'partants-émargement'!$A$4:$F$300,6)</f>
        <v>C</v>
      </c>
      <c r="H11" s="18">
        <f>VLOOKUP(B11:B11,'partants-émargement'!$A$4:$G$300,7)</f>
        <v>2</v>
      </c>
      <c r="I11" s="35">
        <v>2.6921643518518518E-3</v>
      </c>
    </row>
    <row r="12" spans="1:9" x14ac:dyDescent="0.2">
      <c r="A12" s="31">
        <v>2</v>
      </c>
      <c r="B12" s="31">
        <v>52</v>
      </c>
      <c r="C12" s="16" t="str">
        <f>VLOOKUP(B12:B12,'partants-émargement'!$A$4:$F$300,2)</f>
        <v>BARON</v>
      </c>
      <c r="D12" s="16" t="str">
        <f>VLOOKUP(B12:B12,'partants-émargement'!$A$4:$F$300,3)</f>
        <v>Mathis</v>
      </c>
      <c r="E12" s="17" t="str">
        <f>VLOOKUP(B12:B12,'partants-émargement'!$A$4:$F$300,4)</f>
        <v>VC Saint James</v>
      </c>
      <c r="F12" s="17">
        <f>VLOOKUP(B12:B12,'partants-émargement'!$A$4:$F$300,5)</f>
        <v>49501690251</v>
      </c>
      <c r="G12" s="18" t="str">
        <f>VLOOKUP(B12:B12,'partants-émargement'!$A$4:$F$300,6)</f>
        <v>C</v>
      </c>
      <c r="H12" s="18">
        <f>VLOOKUP(B12:B12,'partants-émargement'!$A$4:$G$300,7)</f>
        <v>2</v>
      </c>
      <c r="I12" s="35">
        <v>2.7823842592592592E-3</v>
      </c>
    </row>
    <row r="13" spans="1:9" x14ac:dyDescent="0.2">
      <c r="A13" s="31">
        <v>3</v>
      </c>
      <c r="B13" s="31">
        <v>47</v>
      </c>
      <c r="C13" s="16" t="str">
        <f>VLOOKUP(B13:B13,'partants-émargement'!$A$4:$F$300,2)</f>
        <v>LE BOURSICAUD</v>
      </c>
      <c r="D13" s="16" t="str">
        <f>VLOOKUP(B13:B13,'partants-émargement'!$A$4:$F$300,3)</f>
        <v>Nicolas</v>
      </c>
      <c r="E13" s="17" t="str">
        <f>VLOOKUP(B13:B13,'partants-émargement'!$A$4:$F$300,4)</f>
        <v>UV Neubourg</v>
      </c>
      <c r="F13" s="17">
        <f>VLOOKUP(B13:B13,'partants-émargement'!$A$4:$F$300,5)</f>
        <v>49270440156</v>
      </c>
      <c r="G13" s="18" t="str">
        <f>VLOOKUP(B13:B13,'partants-émargement'!$A$4:$F$300,6)</f>
        <v>C</v>
      </c>
      <c r="H13" s="18">
        <f>VLOOKUP(B13:B13,'partants-émargement'!$A$4:$G$300,7)</f>
        <v>2</v>
      </c>
      <c r="I13" s="35">
        <v>2.8050000000000002E-3</v>
      </c>
    </row>
    <row r="14" spans="1:9" x14ac:dyDescent="0.2">
      <c r="A14" s="31">
        <v>4</v>
      </c>
      <c r="B14" s="31">
        <v>39</v>
      </c>
      <c r="C14" s="16" t="str">
        <f>VLOOKUP(B14:B14,'partants-émargement'!$A$4:$F$300,2)</f>
        <v xml:space="preserve">BECQ </v>
      </c>
      <c r="D14" s="16" t="str">
        <f>VLOOKUP(B14:B14,'partants-émargement'!$A$4:$F$300,3)</f>
        <v>Gabin</v>
      </c>
      <c r="E14" s="17" t="str">
        <f>VLOOKUP(B14:B14,'partants-émargement'!$A$4:$F$300,4)</f>
        <v>USSAPB</v>
      </c>
      <c r="F14" s="17">
        <f>VLOOKUP(B14:B14,'partants-émargement'!$A$4:$F$300,5)</f>
        <v>49760230148</v>
      </c>
      <c r="G14" s="18" t="str">
        <f>VLOOKUP(B14:B14,'partants-émargement'!$A$4:$F$300,6)</f>
        <v>C</v>
      </c>
      <c r="H14" s="18">
        <f>VLOOKUP(B14:B14,'partants-émargement'!$A$4:$G$300,7)</f>
        <v>1</v>
      </c>
      <c r="I14" s="35">
        <v>2.819351851851852E-3</v>
      </c>
    </row>
    <row r="15" spans="1:9" x14ac:dyDescent="0.2">
      <c r="A15" s="31">
        <v>5</v>
      </c>
      <c r="B15" s="31">
        <v>42</v>
      </c>
      <c r="C15" s="16" t="str">
        <f>VLOOKUP(B15:B15,'partants-émargement'!$A$4:$F$300,2)</f>
        <v>CLATOT</v>
      </c>
      <c r="D15" s="16" t="str">
        <f>VLOOKUP(B15:B15,'partants-émargement'!$A$4:$F$300,3)</f>
        <v>Sacha</v>
      </c>
      <c r="E15" s="17" t="str">
        <f>VLOOKUP(B15:B15,'partants-émargement'!$A$4:$F$300,4)</f>
        <v>USSAPB</v>
      </c>
      <c r="F15" s="17">
        <f>VLOOKUP(B15:B15,'partants-émargement'!$A$4:$F$300,5)</f>
        <v>49760230494</v>
      </c>
      <c r="G15" s="18" t="str">
        <f>VLOOKUP(B15:B15,'partants-émargement'!$A$4:$F$300,6)</f>
        <v>C</v>
      </c>
      <c r="H15" s="18">
        <f>VLOOKUP(B15:B15,'partants-émargement'!$A$4:$G$300,7)</f>
        <v>1</v>
      </c>
      <c r="I15" s="35">
        <v>2.8202314814814813E-3</v>
      </c>
    </row>
    <row r="16" spans="1:9" x14ac:dyDescent="0.2">
      <c r="A16" s="31">
        <v>6</v>
      </c>
      <c r="B16" s="31">
        <v>49</v>
      </c>
      <c r="C16" s="16" t="str">
        <f>VLOOKUP(B16:B16,'partants-émargement'!$A$4:$F$300,2)</f>
        <v>RENAUDIN</v>
      </c>
      <c r="D16" s="16" t="str">
        <f>VLOOKUP(B16:B16,'partants-émargement'!$A$4:$F$300,3)</f>
        <v>Mathieu</v>
      </c>
      <c r="E16" s="17" t="str">
        <f>VLOOKUP(B16:B16,'partants-émargement'!$A$4:$F$300,4)</f>
        <v>UV Neubourg</v>
      </c>
      <c r="F16" s="17">
        <f>VLOOKUP(B16:B16,'partants-émargement'!$A$4:$F$300,5)</f>
        <v>49270440308</v>
      </c>
      <c r="G16" s="18" t="str">
        <f>VLOOKUP(B16:B16,'partants-émargement'!$A$4:$F$300,6)</f>
        <v>C</v>
      </c>
      <c r="H16" s="18">
        <f>VLOOKUP(B16:B16,'partants-émargement'!$A$4:$G$300,7)</f>
        <v>2</v>
      </c>
      <c r="I16" s="35">
        <v>2.8559374999999995E-3</v>
      </c>
    </row>
    <row r="17" spans="1:9" x14ac:dyDescent="0.2">
      <c r="A17" s="31">
        <v>7</v>
      </c>
      <c r="B17" s="31">
        <v>45</v>
      </c>
      <c r="C17" s="16" t="str">
        <f>VLOOKUP(B17:B17,'partants-émargement'!$A$4:$F$300,2)</f>
        <v>LEROYER</v>
      </c>
      <c r="D17" s="16" t="str">
        <f>VLOOKUP(B17:B17,'partants-émargement'!$A$4:$F$300,3)</f>
        <v>Justin</v>
      </c>
      <c r="E17" s="17" t="str">
        <f>VLOOKUP(B17:B17,'partants-émargement'!$A$4:$F$300,4)</f>
        <v>USSAPB</v>
      </c>
      <c r="F17" s="17">
        <f>VLOOKUP(B17:B17,'partants-émargement'!$A$4:$F$300,5)</f>
        <v>49760230483</v>
      </c>
      <c r="G17" s="18" t="str">
        <f>VLOOKUP(B17:B17,'partants-émargement'!$A$4:$F$300,6)</f>
        <v>C</v>
      </c>
      <c r="H17" s="18">
        <f>VLOOKUP(B17:B17,'partants-émargement'!$A$4:$G$300,7)</f>
        <v>1</v>
      </c>
      <c r="I17" s="35">
        <v>2.8666782407407408E-3</v>
      </c>
    </row>
    <row r="18" spans="1:9" x14ac:dyDescent="0.2">
      <c r="A18" s="31">
        <v>8</v>
      </c>
      <c r="B18" s="31">
        <v>43</v>
      </c>
      <c r="C18" s="16" t="str">
        <f>VLOOKUP(B18:B18,'partants-émargement'!$A$4:$F$300,2)</f>
        <v>DECORDE KROON</v>
      </c>
      <c r="D18" s="16" t="str">
        <f>VLOOKUP(B18:B18,'partants-émargement'!$A$4:$F$300,3)</f>
        <v xml:space="preserve"> Diégo</v>
      </c>
      <c r="E18" s="17" t="str">
        <f>VLOOKUP(B18:B18,'partants-émargement'!$A$4:$F$300,4)</f>
        <v>USSAPB</v>
      </c>
      <c r="F18" s="17">
        <f>VLOOKUP(B18:B18,'partants-émargement'!$A$4:$F$300,5)</f>
        <v>49760230431</v>
      </c>
      <c r="G18" s="18" t="str">
        <f>VLOOKUP(B18:B18,'partants-émargement'!$A$4:$F$300,6)</f>
        <v>C</v>
      </c>
      <c r="H18" s="18">
        <f>VLOOKUP(B18:B18,'partants-émargement'!$A$4:$G$300,7)</f>
        <v>1</v>
      </c>
      <c r="I18" s="35">
        <v>2.8900231481481485E-3</v>
      </c>
    </row>
    <row r="19" spans="1:9" x14ac:dyDescent="0.2">
      <c r="A19" s="31">
        <v>9</v>
      </c>
      <c r="B19" s="31">
        <v>38</v>
      </c>
      <c r="C19" s="16" t="str">
        <f>VLOOKUP(B19:B19,'partants-émargement'!$A$4:$F$300,2)</f>
        <v xml:space="preserve">LEGENTIL </v>
      </c>
      <c r="D19" s="16" t="str">
        <f>VLOOKUP(B19:B19,'partants-émargement'!$A$4:$F$300,3)</f>
        <v>Léo</v>
      </c>
      <c r="E19" s="17" t="str">
        <f>VLOOKUP(B19:B19,'partants-émargement'!$A$4:$F$300,4)</f>
        <v>UC Alençon Damigny</v>
      </c>
      <c r="F19" s="17">
        <f>VLOOKUP(B19:B19,'partants-émargement'!$A$4:$F$300,5)</f>
        <v>49613970360</v>
      </c>
      <c r="G19" s="18" t="str">
        <f>VLOOKUP(B19:B19,'partants-émargement'!$A$4:$F$300,6)</f>
        <v>C</v>
      </c>
      <c r="H19" s="18">
        <f>VLOOKUP(B19:B19,'partants-émargement'!$A$4:$G$300,7)</f>
        <v>1</v>
      </c>
      <c r="I19" s="35">
        <v>2.9396643518518517E-3</v>
      </c>
    </row>
    <row r="20" spans="1:9" x14ac:dyDescent="0.2">
      <c r="A20" s="31">
        <v>10</v>
      </c>
      <c r="B20" s="31">
        <v>46</v>
      </c>
      <c r="C20" s="16" t="str">
        <f>VLOOKUP(B20:B20,'partants-émargement'!$A$4:$F$300,2)</f>
        <v>THEVENET</v>
      </c>
      <c r="D20" s="16" t="str">
        <f>VLOOKUP(B20:B20,'partants-émargement'!$A$4:$F$300,3)</f>
        <v>Nathan</v>
      </c>
      <c r="E20" s="17" t="str">
        <f>VLOOKUP(B20:B20,'partants-émargement'!$A$4:$F$300,4)</f>
        <v>USSAPB</v>
      </c>
      <c r="F20" s="17">
        <f>VLOOKUP(B20:B20,'partants-émargement'!$A$4:$F$300,5)</f>
        <v>49760230479</v>
      </c>
      <c r="G20" s="18" t="str">
        <f>VLOOKUP(B20:B20,'partants-émargement'!$A$4:$F$300,6)</f>
        <v>C</v>
      </c>
      <c r="H20" s="18">
        <f>VLOOKUP(B20:B20,'partants-émargement'!$A$4:$G$300,7)</f>
        <v>1</v>
      </c>
      <c r="I20" s="35">
        <v>2.9566435185185182E-3</v>
      </c>
    </row>
    <row r="21" spans="1:9" x14ac:dyDescent="0.2">
      <c r="A21" s="31">
        <v>11</v>
      </c>
      <c r="B21" s="31">
        <v>51</v>
      </c>
      <c r="C21" s="16" t="str">
        <f>VLOOKUP(B21:B21,'partants-émargement'!$A$4:$F$300,2)</f>
        <v>LE MEE</v>
      </c>
      <c r="D21" s="16" t="str">
        <f>VLOOKUP(B21:B21,'partants-émargement'!$A$4:$F$300,3)</f>
        <v>Thibault</v>
      </c>
      <c r="E21" s="17" t="str">
        <f>VLOOKUP(B21:B21,'partants-émargement'!$A$4:$F$300,4)</f>
        <v>VC Rouen 76</v>
      </c>
      <c r="F21" s="17">
        <f>VLOOKUP(B21:B21,'partants-émargement'!$A$4:$F$300,5)</f>
        <v>49760160511</v>
      </c>
      <c r="G21" s="18" t="str">
        <f>VLOOKUP(B21:B21,'partants-émargement'!$A$4:$F$300,6)</f>
        <v>C</v>
      </c>
      <c r="H21" s="18">
        <f>VLOOKUP(B21:B21,'partants-émargement'!$A$4:$G$300,7)</f>
        <v>1</v>
      </c>
      <c r="I21" s="35">
        <v>3.0036226851851856E-3</v>
      </c>
    </row>
    <row r="22" spans="1:9" x14ac:dyDescent="0.2">
      <c r="A22" s="31">
        <v>12</v>
      </c>
      <c r="B22" s="31">
        <v>41</v>
      </c>
      <c r="C22" s="16" t="str">
        <f>VLOOKUP(B22:B22,'partants-émargement'!$A$4:$F$300,2)</f>
        <v>BOUTEILLER</v>
      </c>
      <c r="D22" s="16" t="str">
        <f>VLOOKUP(B22:B22,'partants-émargement'!$A$4:$F$300,3)</f>
        <v>Julien</v>
      </c>
      <c r="E22" s="17" t="str">
        <f>VLOOKUP(B22:B22,'partants-émargement'!$A$4:$F$300,4)</f>
        <v>USSAPB</v>
      </c>
      <c r="F22" s="17">
        <f>VLOOKUP(B22:B22,'partants-émargement'!$A$4:$F$300,5)</f>
        <v>49760230469</v>
      </c>
      <c r="G22" s="18" t="str">
        <f>VLOOKUP(B22:B22,'partants-émargement'!$A$4:$F$300,6)</f>
        <v>C</v>
      </c>
      <c r="H22" s="18">
        <f>VLOOKUP(B22:B22,'partants-émargement'!$A$4:$G$300,7)</f>
        <v>1</v>
      </c>
      <c r="I22" s="35">
        <v>3.0148958333333334E-3</v>
      </c>
    </row>
    <row r="23" spans="1:9" x14ac:dyDescent="0.2">
      <c r="A23" s="31">
        <v>13</v>
      </c>
      <c r="B23" s="31">
        <v>40</v>
      </c>
      <c r="C23" s="16" t="str">
        <f>VLOOKUP(B23:B23,'partants-émargement'!$A$4:$F$300,2)</f>
        <v>BONNE</v>
      </c>
      <c r="D23" s="16" t="str">
        <f>VLOOKUP(B23:B23,'partants-émargement'!$A$4:$F$300,3)</f>
        <v>Nino</v>
      </c>
      <c r="E23" s="17" t="str">
        <f>VLOOKUP(B23:B23,'partants-émargement'!$A$4:$F$300,4)</f>
        <v>USSAPB</v>
      </c>
      <c r="F23" s="17">
        <f>VLOOKUP(B23:B23,'partants-émargement'!$A$4:$F$300,5)</f>
        <v>49760230106</v>
      </c>
      <c r="G23" s="18" t="str">
        <f>VLOOKUP(B23:B23,'partants-émargement'!$A$4:$F$300,6)</f>
        <v>C</v>
      </c>
      <c r="H23" s="18">
        <f>VLOOKUP(B23:B23,'partants-émargement'!$A$4:$G$300,7)</f>
        <v>1</v>
      </c>
      <c r="I23" s="35">
        <v>3.0566435185185189E-3</v>
      </c>
    </row>
    <row r="24" spans="1:9" x14ac:dyDescent="0.2">
      <c r="A24" s="31">
        <v>14</v>
      </c>
      <c r="B24" s="31">
        <v>48</v>
      </c>
      <c r="C24" s="16" t="str">
        <f>VLOOKUP(B24:B24,'partants-émargement'!$A$4:$F$300,2)</f>
        <v>LIEGE</v>
      </c>
      <c r="D24" s="16" t="str">
        <f>VLOOKUP(B24:B24,'partants-émargement'!$A$4:$F$300,3)</f>
        <v>Tom</v>
      </c>
      <c r="E24" s="17" t="str">
        <f>VLOOKUP(B24:B24,'partants-émargement'!$A$4:$F$300,4)</f>
        <v>UV Neubourg</v>
      </c>
      <c r="F24" s="17">
        <f>VLOOKUP(B24:B24,'partants-émargement'!$A$4:$F$300,5)</f>
        <v>49270440097</v>
      </c>
      <c r="G24" s="18" t="str">
        <f>VLOOKUP(B24:B24,'partants-émargement'!$A$4:$F$300,6)</f>
        <v>C</v>
      </c>
      <c r="H24" s="18">
        <f>VLOOKUP(B24:B24,'partants-émargement'!$A$4:$G$300,7)</f>
        <v>2</v>
      </c>
      <c r="I24" s="35">
        <v>3.0630208333333338E-3</v>
      </c>
    </row>
    <row r="25" spans="1:9" x14ac:dyDescent="0.2">
      <c r="A25" s="31">
        <v>15</v>
      </c>
      <c r="B25" s="31">
        <v>50</v>
      </c>
      <c r="C25" s="16" t="str">
        <f>VLOOKUP(B25:B25,'partants-émargement'!$A$4:$F$300,2)</f>
        <v>FOYER</v>
      </c>
      <c r="D25" s="16" t="str">
        <f>VLOOKUP(B25:B25,'partants-émargement'!$A$4:$F$300,3)</f>
        <v>Nathan</v>
      </c>
      <c r="E25" s="17" t="str">
        <f>VLOOKUP(B25:B25,'partants-émargement'!$A$4:$F$300,4)</f>
        <v>VC Rouen 76</v>
      </c>
      <c r="F25" s="17">
        <f>VLOOKUP(B25:B25,'partants-émargement'!$A$4:$F$300,5)</f>
        <v>49760160053</v>
      </c>
      <c r="G25" s="18" t="str">
        <f>VLOOKUP(B25:B25,'partants-émargement'!$A$4:$F$300,6)</f>
        <v>C</v>
      </c>
      <c r="H25" s="18">
        <f>VLOOKUP(B25:B25,'partants-émargement'!$A$4:$G$300,7)</f>
        <v>1</v>
      </c>
      <c r="I25" s="35">
        <v>3.1081712962962964E-3</v>
      </c>
    </row>
    <row r="26" spans="1:9" x14ac:dyDescent="0.2">
      <c r="A26" s="31">
        <v>16</v>
      </c>
      <c r="B26" s="31">
        <v>37</v>
      </c>
      <c r="C26" s="16" t="str">
        <f>VLOOKUP(B26:B26,'partants-émargement'!$A$4:$F$300,2)</f>
        <v>ROBVEILLE</v>
      </c>
      <c r="D26" s="16" t="str">
        <f>VLOOKUP(B26:B26,'partants-émargement'!$A$4:$F$300,3)</f>
        <v>Réhane</v>
      </c>
      <c r="E26" s="17" t="str">
        <f>VLOOKUP(B26:B26,'partants-émargement'!$A$4:$F$300,4)</f>
        <v>ES Caen</v>
      </c>
      <c r="F26" s="17">
        <f>VLOOKUP(B26:B26,'partants-émargement'!$A$4:$F$300,5)</f>
        <v>49140010295</v>
      </c>
      <c r="G26" s="18" t="str">
        <f>VLOOKUP(B26:B26,'partants-émargement'!$A$4:$F$300,6)</f>
        <v>C</v>
      </c>
      <c r="H26" s="18">
        <f>VLOOKUP(B26:B26,'partants-émargement'!$A$4:$G$300,7)</f>
        <v>2</v>
      </c>
      <c r="I26" s="35">
        <v>3.2377314814814816E-3</v>
      </c>
    </row>
    <row r="27" spans="1:9" ht="17" x14ac:dyDescent="0.2">
      <c r="A27" s="51" t="s">
        <v>146</v>
      </c>
      <c r="B27" s="51"/>
      <c r="C27" s="51"/>
      <c r="D27" s="51"/>
      <c r="E27" s="51"/>
      <c r="F27" s="51"/>
      <c r="G27" s="51"/>
      <c r="H27" s="51"/>
      <c r="I27" s="47"/>
    </row>
    <row r="28" spans="1:9" x14ac:dyDescent="0.2">
      <c r="A28" s="31">
        <v>1</v>
      </c>
      <c r="B28" s="31">
        <v>2</v>
      </c>
      <c r="C28" s="16" t="str">
        <f>VLOOKUP(B28:B28,'partants-émargement'!$A$4:$F$300,2)</f>
        <v>MARCHAND</v>
      </c>
      <c r="D28" s="16" t="str">
        <f>VLOOKUP(B28:B28,'partants-émargement'!$A$4:$F$300,3)</f>
        <v>Loane</v>
      </c>
      <c r="E28" s="17" t="str">
        <f>VLOOKUP(B28:B28,'partants-émargement'!$A$4:$F$300,4)</f>
        <v>ES Livarot</v>
      </c>
      <c r="F28" s="17">
        <f>VLOOKUP(B28:B28,'partants-émargement'!$A$4:$F$300,5)</f>
        <v>49141410182</v>
      </c>
      <c r="G28" s="18" t="str">
        <f>VLOOKUP(B28:B28,'partants-émargement'!$A$4:$F$300,6)</f>
        <v>BF</v>
      </c>
      <c r="H28" s="46">
        <f>VLOOKUP(B28:B28,'partants-émargement'!$A$4:$G$300,7)</f>
        <v>1</v>
      </c>
      <c r="I28" s="48"/>
    </row>
    <row r="29" spans="1:9" x14ac:dyDescent="0.2">
      <c r="A29" s="31">
        <v>2</v>
      </c>
      <c r="B29" s="31">
        <v>1</v>
      </c>
      <c r="C29" s="16" t="str">
        <f>VLOOKUP(B29:B29,'partants-émargement'!$A$4:$F$300,2)</f>
        <v>FAUVEL</v>
      </c>
      <c r="D29" s="16" t="str">
        <f>VLOOKUP(B29:B29,'partants-émargement'!$A$4:$F$300,3)</f>
        <v>Justine</v>
      </c>
      <c r="E29" s="17" t="str">
        <f>VLOOKUP(B29:B29,'partants-émargement'!$A$4:$F$300,4)</f>
        <v>ES Livarot</v>
      </c>
      <c r="F29" s="17">
        <f>VLOOKUP(B29:B29,'partants-émargement'!$A$4:$F$300,5)</f>
        <v>49141410042</v>
      </c>
      <c r="G29" s="18" t="str">
        <f>VLOOKUP(B29:B29,'partants-émargement'!$A$4:$F$300,6)</f>
        <v>BF</v>
      </c>
      <c r="H29" s="18">
        <f>VLOOKUP(B29:B29,'partants-émargement'!$A$4:$G$300,7)</f>
        <v>2</v>
      </c>
      <c r="I29" s="34"/>
    </row>
    <row r="30" spans="1:9" x14ac:dyDescent="0.2">
      <c r="A30" s="31">
        <v>3</v>
      </c>
      <c r="B30" s="31">
        <v>3</v>
      </c>
      <c r="C30" s="16" t="str">
        <f>VLOOKUP(B30:B30,'partants-émargement'!$A$4:$F$300,2)</f>
        <v>LESEIGNEUR</v>
      </c>
      <c r="D30" s="16" t="str">
        <f>VLOOKUP(B30:B30,'partants-émargement'!$A$4:$F$300,3)</f>
        <v>Suzanne</v>
      </c>
      <c r="E30" s="17" t="str">
        <f>VLOOKUP(B30:B30,'partants-émargement'!$A$4:$F$300,4)</f>
        <v>USSAPB</v>
      </c>
      <c r="F30" s="17">
        <f>VLOOKUP(B30:B30,'partants-émargement'!$A$4:$F$300,5)</f>
        <v>49760230504</v>
      </c>
      <c r="G30" s="18" t="str">
        <f>VLOOKUP(B30:B30,'partants-émargement'!$A$4:$F$300,6)</f>
        <v>BF</v>
      </c>
      <c r="H30" s="18">
        <f>VLOOKUP(B30:B30,'partants-émargement'!$A$4:$G$300,7)</f>
        <v>2</v>
      </c>
    </row>
    <row r="31" spans="1:9" ht="17" x14ac:dyDescent="0.2">
      <c r="A31" s="51" t="s">
        <v>145</v>
      </c>
      <c r="B31" s="51"/>
      <c r="C31" s="51"/>
      <c r="D31" s="51"/>
      <c r="E31" s="51"/>
      <c r="F31" s="51"/>
      <c r="G31" s="51"/>
      <c r="H31" s="51"/>
    </row>
    <row r="32" spans="1:9" x14ac:dyDescent="0.2">
      <c r="A32" s="31">
        <v>1</v>
      </c>
      <c r="B32" s="31">
        <v>6</v>
      </c>
      <c r="C32" s="16" t="str">
        <f>VLOOKUP(B32:B32,'partants-émargement'!$A$4:$F$300,2)</f>
        <v>QUINET AVENEL</v>
      </c>
      <c r="D32" s="16" t="str">
        <f>VLOOKUP(B32:B32,'partants-émargement'!$A$4:$F$300,3)</f>
        <v>Alexandre</v>
      </c>
      <c r="E32" s="17" t="str">
        <f>VLOOKUP(B32:B32,'partants-émargement'!$A$4:$F$300,4)</f>
        <v>GO Evreux Gravigny</v>
      </c>
      <c r="F32" s="17">
        <f>VLOOKUP(B32:B32,'partants-émargement'!$A$4:$F$300,5)</f>
        <v>49272420030</v>
      </c>
      <c r="G32" s="18" t="str">
        <f>VLOOKUP(B32:B32,'partants-émargement'!$A$4:$F$300,6)</f>
        <v>B</v>
      </c>
      <c r="H32" s="18">
        <f>VLOOKUP(B32:B32,'partants-émargement'!$A$4:$G$300,7)</f>
        <v>2</v>
      </c>
    </row>
    <row r="33" spans="1:9" x14ac:dyDescent="0.2">
      <c r="A33" s="31">
        <v>2</v>
      </c>
      <c r="B33" s="31">
        <v>11</v>
      </c>
      <c r="C33" s="16" t="str">
        <f>VLOOKUP(B33:B33,'partants-émargement'!$A$4:$F$300,2)</f>
        <v>LEMONNIER</v>
      </c>
      <c r="D33" s="16" t="str">
        <f>VLOOKUP(B33:B33,'partants-émargement'!$A$4:$F$300,3)</f>
        <v>Mathéo</v>
      </c>
      <c r="E33" s="17" t="str">
        <f>VLOOKUP(B33:B33,'partants-émargement'!$A$4:$F$300,4)</f>
        <v>USSAPB</v>
      </c>
      <c r="F33" s="17">
        <f>VLOOKUP(B33:B33,'partants-émargement'!$A$4:$F$300,5)</f>
        <v>49760230110</v>
      </c>
      <c r="G33" s="18" t="str">
        <f>VLOOKUP(B33:B33,'partants-émargement'!$A$4:$F$300,6)</f>
        <v>B</v>
      </c>
      <c r="H33" s="18">
        <f>VLOOKUP(B33:B33,'partants-émargement'!$A$4:$G$300,7)</f>
        <v>2</v>
      </c>
    </row>
    <row r="34" spans="1:9" x14ac:dyDescent="0.2">
      <c r="A34" s="31">
        <v>3</v>
      </c>
      <c r="B34" s="31">
        <v>7</v>
      </c>
      <c r="C34" s="16" t="str">
        <f>VLOOKUP(B34:B34,'partants-émargement'!$A$4:$F$300,2)</f>
        <v>BONNE</v>
      </c>
      <c r="D34" s="16" t="str">
        <f>VLOOKUP(B34:B34,'partants-émargement'!$A$4:$F$300,3)</f>
        <v>Gabin</v>
      </c>
      <c r="E34" s="17" t="str">
        <f>VLOOKUP(B34:B34,'partants-émargement'!$A$4:$F$300,4)</f>
        <v>USSAPB</v>
      </c>
      <c r="F34" s="17">
        <f>VLOOKUP(B34:B34,'partants-émargement'!$A$4:$F$300,5)</f>
        <v>49760230512</v>
      </c>
      <c r="G34" s="18" t="str">
        <f>VLOOKUP(B34:B34,'partants-émargement'!$A$4:$F$300,6)</f>
        <v>B</v>
      </c>
      <c r="H34" s="18">
        <f>VLOOKUP(B34:B34,'partants-émargement'!$A$4:$G$300,7)</f>
        <v>2</v>
      </c>
    </row>
    <row r="35" spans="1:9" x14ac:dyDescent="0.2">
      <c r="A35" s="31">
        <v>4</v>
      </c>
      <c r="B35" s="31">
        <v>8</v>
      </c>
      <c r="C35" s="16" t="str">
        <f>VLOOKUP(B35:B35,'partants-émargement'!$A$4:$F$300,2)</f>
        <v>BULTEY</v>
      </c>
      <c r="D35" s="16" t="str">
        <f>VLOOKUP(B35:B35,'partants-émargement'!$A$4:$F$300,3)</f>
        <v>Hachille</v>
      </c>
      <c r="E35" s="17" t="str">
        <f>VLOOKUP(B35:B35,'partants-émargement'!$A$4:$F$300,4)</f>
        <v>USSAPB</v>
      </c>
      <c r="F35" s="17">
        <f>VLOOKUP(B35:B35,'partants-émargement'!$A$4:$F$300,5)</f>
        <v>49760230488</v>
      </c>
      <c r="G35" s="18" t="str">
        <f>VLOOKUP(B35:B35,'partants-émargement'!$A$4:$F$300,6)</f>
        <v>B</v>
      </c>
      <c r="H35" s="18">
        <f>VLOOKUP(B35:B35,'partants-émargement'!$A$4:$G$300,7)</f>
        <v>1</v>
      </c>
    </row>
    <row r="36" spans="1:9" x14ac:dyDescent="0.2">
      <c r="A36" s="31">
        <v>5</v>
      </c>
      <c r="B36" s="31">
        <v>9</v>
      </c>
      <c r="C36" s="16" t="str">
        <f>VLOOKUP(B36:B36,'partants-émargement'!$A$4:$F$300,2)</f>
        <v>GENTY</v>
      </c>
      <c r="D36" s="16" t="str">
        <f>VLOOKUP(B36:B36,'partants-émargement'!$A$4:$F$300,3)</f>
        <v>Justin</v>
      </c>
      <c r="E36" s="17" t="str">
        <f>VLOOKUP(B36:B36,'partants-émargement'!$A$4:$F$300,4)</f>
        <v>USSAPB</v>
      </c>
      <c r="F36" s="17">
        <f>VLOOKUP(B36:B36,'partants-émargement'!$A$4:$F$300,5)</f>
        <v>49760230510</v>
      </c>
      <c r="G36" s="18" t="str">
        <f>VLOOKUP(B36:B36,'partants-émargement'!$A$4:$F$300,6)</f>
        <v>B</v>
      </c>
      <c r="H36" s="18">
        <f>VLOOKUP(B36:B36,'partants-émargement'!$A$4:$G$300,7)</f>
        <v>2</v>
      </c>
    </row>
    <row r="37" spans="1:9" x14ac:dyDescent="0.2">
      <c r="A37" s="31">
        <v>6</v>
      </c>
      <c r="B37" s="31">
        <v>12</v>
      </c>
      <c r="C37" s="16" t="str">
        <f>VLOOKUP(B37:B37,'partants-émargement'!$A$4:$F$300,2)</f>
        <v>ALLAIN</v>
      </c>
      <c r="D37" s="16" t="str">
        <f>VLOOKUP(B37:B37,'partants-émargement'!$A$4:$F$300,3)</f>
        <v>Corentin</v>
      </c>
      <c r="E37" s="17" t="str">
        <f>VLOOKUP(B37:B37,'partants-émargement'!$A$4:$F$300,4)</f>
        <v>UV Neubourg</v>
      </c>
      <c r="F37" s="17">
        <f>VLOOKUP(B37:B37,'partants-émargement'!$A$4:$F$300,5)</f>
        <v>49270440338</v>
      </c>
      <c r="G37" s="18" t="str">
        <f>VLOOKUP(B37:B37,'partants-émargement'!$A$4:$F$300,6)</f>
        <v>B</v>
      </c>
      <c r="H37" s="18">
        <f>VLOOKUP(B37:B37,'partants-émargement'!$A$4:$G$300,7)</f>
        <v>2</v>
      </c>
    </row>
    <row r="38" spans="1:9" x14ac:dyDescent="0.2">
      <c r="A38" s="31">
        <v>7</v>
      </c>
      <c r="B38" s="31">
        <v>13</v>
      </c>
      <c r="C38" s="16" t="str">
        <f>VLOOKUP(B38:B38,'partants-émargement'!$A$4:$F$300,2)</f>
        <v xml:space="preserve">BELLOUIN </v>
      </c>
      <c r="D38" s="16" t="str">
        <f>VLOOKUP(B38:B38,'partants-émargement'!$A$4:$F$300,3)</f>
        <v>Nolann</v>
      </c>
      <c r="E38" s="17" t="str">
        <f>VLOOKUP(B38:B38,'partants-émargement'!$A$4:$F$300,4)</f>
        <v>UV Neubourg</v>
      </c>
      <c r="F38" s="17">
        <f>VLOOKUP(B38:B38,'partants-émargement'!$A$4:$F$300,5)</f>
        <v>49270440367</v>
      </c>
      <c r="G38" s="18" t="str">
        <f>VLOOKUP(B38:B38,'partants-émargement'!$A$4:$F$300,6)</f>
        <v>B</v>
      </c>
      <c r="H38" s="18">
        <f>VLOOKUP(B38:B38,'partants-émargement'!$A$4:$G$300,7)</f>
        <v>2</v>
      </c>
    </row>
    <row r="39" spans="1:9" x14ac:dyDescent="0.2">
      <c r="A39" s="31">
        <v>8</v>
      </c>
      <c r="B39" s="31">
        <v>10</v>
      </c>
      <c r="C39" s="16" t="str">
        <f>VLOOKUP(B39:B39,'partants-émargement'!$A$4:$F$300,2)</f>
        <v>GUILLER</v>
      </c>
      <c r="D39" s="16" t="str">
        <f>VLOOKUP(B39:B39,'partants-émargement'!$A$4:$F$300,3)</f>
        <v>Armand</v>
      </c>
      <c r="E39" s="17" t="str">
        <f>VLOOKUP(B39:B39,'partants-émargement'!$A$4:$F$300,4)</f>
        <v>USSAPB</v>
      </c>
      <c r="F39" s="17">
        <f>VLOOKUP(B39:B39,'partants-émargement'!$A$4:$F$300,5)</f>
        <v>49760230141</v>
      </c>
      <c r="G39" s="18" t="str">
        <f>VLOOKUP(B39:B39,'partants-émargement'!$A$4:$F$300,6)</f>
        <v>B</v>
      </c>
      <c r="H39" s="18">
        <f>VLOOKUP(B39:B39,'partants-émargement'!$A$4:$G$300,7)</f>
        <v>1</v>
      </c>
    </row>
    <row r="40" spans="1:9" x14ac:dyDescent="0.2">
      <c r="A40" s="31">
        <v>9</v>
      </c>
      <c r="B40" s="31">
        <v>14</v>
      </c>
      <c r="C40" s="16" t="str">
        <f>VLOOKUP(B40:B40,'partants-émargement'!$A$4:$F$300,2)</f>
        <v>ENOS</v>
      </c>
      <c r="D40" s="16" t="str">
        <f>VLOOKUP(B40:B40,'partants-émargement'!$A$4:$F$300,3)</f>
        <v>Nathan</v>
      </c>
      <c r="E40" s="17" t="str">
        <f>VLOOKUP(B40:B40,'partants-émargement'!$A$4:$F$300,4)</f>
        <v>UV Neubourg</v>
      </c>
      <c r="F40" s="17">
        <f>VLOOKUP(B40:B40,'partants-émargement'!$A$4:$F$300,5)</f>
        <v>49270440307</v>
      </c>
      <c r="G40" s="18" t="str">
        <f>VLOOKUP(B40:B40,'partants-émargement'!$A$4:$F$300,6)</f>
        <v>B</v>
      </c>
      <c r="H40" s="18">
        <f>VLOOKUP(B40:B40,'partants-émargement'!$A$4:$G$300,7)</f>
        <v>2</v>
      </c>
    </row>
    <row r="41" spans="1:9" ht="17" x14ac:dyDescent="0.2">
      <c r="A41" s="51" t="s">
        <v>147</v>
      </c>
      <c r="B41" s="51"/>
      <c r="C41" s="51"/>
      <c r="D41" s="51"/>
      <c r="E41" s="51"/>
      <c r="F41" s="51"/>
      <c r="G41" s="51"/>
      <c r="H41" s="51"/>
    </row>
    <row r="42" spans="1:9" x14ac:dyDescent="0.2">
      <c r="A42" s="31">
        <v>1</v>
      </c>
      <c r="B42" s="31">
        <v>17</v>
      </c>
      <c r="C42" s="16" t="str">
        <f>VLOOKUP(B42:B42,'partants-émargement'!$A$4:$F$300,2)</f>
        <v>GUILLET</v>
      </c>
      <c r="D42" s="16" t="str">
        <f>VLOOKUP(B42:B42,'partants-émargement'!$A$4:$F$300,3)</f>
        <v>Lisa</v>
      </c>
      <c r="E42" s="17" t="str">
        <f>VLOOKUP(B42:B42,'partants-émargement'!$A$4:$F$300,4)</f>
        <v>UC Alençon Damigny</v>
      </c>
      <c r="F42" s="17">
        <f>VLOOKUP(B42:B42,'partants-émargement'!$A$4:$F$300,5)</f>
        <v>49613970003</v>
      </c>
      <c r="G42" s="18" t="str">
        <f>VLOOKUP(B42:B42,'partants-émargement'!$A$4:$F$300,6)</f>
        <v>FC</v>
      </c>
      <c r="H42" s="18">
        <f>VLOOKUP(B42:B42,'partants-émargement'!$A$4:$G$300,7)</f>
        <v>1</v>
      </c>
    </row>
    <row r="43" spans="1:9" x14ac:dyDescent="0.2">
      <c r="A43" s="31">
        <v>2</v>
      </c>
      <c r="B43" s="31">
        <v>18</v>
      </c>
      <c r="C43" s="16" t="str">
        <f>VLOOKUP(B43:B43,'partants-émargement'!$A$4:$F$300,2)</f>
        <v>MAHIEU</v>
      </c>
      <c r="D43" s="16" t="str">
        <f>VLOOKUP(B43:B43,'partants-émargement'!$A$4:$F$300,3)</f>
        <v>Léonie</v>
      </c>
      <c r="E43" s="17" t="str">
        <f>VLOOKUP(B43:B43,'partants-émargement'!$A$4:$F$300,4)</f>
        <v>UC Tilly Val de Seulles</v>
      </c>
      <c r="F43" s="17">
        <f>VLOOKUP(B43:B43,'partants-émargement'!$A$4:$F$300,5)</f>
        <v>49144520076</v>
      </c>
      <c r="G43" s="18" t="str">
        <f>VLOOKUP(B43:B43,'partants-émargement'!$A$4:$F$300,6)</f>
        <v>FC</v>
      </c>
      <c r="H43" s="18">
        <f>VLOOKUP(B43:B43,'partants-émargement'!$A$4:$G$300,7)</f>
        <v>1</v>
      </c>
    </row>
    <row r="44" spans="1:9" s="61" customFormat="1" ht="17" x14ac:dyDescent="0.2">
      <c r="A44" s="51" t="s">
        <v>152</v>
      </c>
      <c r="B44" s="51"/>
      <c r="C44" s="51"/>
      <c r="D44" s="51"/>
      <c r="E44" s="51"/>
      <c r="F44" s="51"/>
      <c r="G44" s="51"/>
      <c r="H44" s="51"/>
      <c r="I44" s="57"/>
    </row>
    <row r="45" spans="1:9" s="61" customFormat="1" x14ac:dyDescent="0.2">
      <c r="A45" s="31">
        <v>1</v>
      </c>
      <c r="B45" s="31">
        <v>3</v>
      </c>
      <c r="C45" s="16" t="str">
        <f>VLOOKUP(B45:B45,'partants-émargement'!$A$4:$F$300,2)</f>
        <v>LESEIGNEUR</v>
      </c>
      <c r="D45" s="16" t="str">
        <f>VLOOKUP(B45:B45,'partants-émargement'!$A$4:$F$300,3)</f>
        <v>Suzanne</v>
      </c>
      <c r="E45" s="17" t="str">
        <f>VLOOKUP(B45:B45,'partants-émargement'!$A$4:$F$300,4)</f>
        <v>USSAPB</v>
      </c>
      <c r="F45" s="17">
        <f>VLOOKUP(B45:B45,'partants-émargement'!$A$4:$F$300,5)</f>
        <v>49760230504</v>
      </c>
      <c r="G45" s="18" t="str">
        <f>VLOOKUP(B45:B45,'partants-émargement'!$A$4:$F$300,6)</f>
        <v>BF</v>
      </c>
      <c r="H45" s="18">
        <f>VLOOKUP(B45:B45,'partants-émargement'!$A$4:$G$300,7)</f>
        <v>2</v>
      </c>
      <c r="I45" s="57"/>
    </row>
    <row r="46" spans="1:9" s="61" customFormat="1" x14ac:dyDescent="0.2">
      <c r="A46" s="31">
        <v>2</v>
      </c>
      <c r="B46" s="31">
        <v>2</v>
      </c>
      <c r="C46" s="16" t="str">
        <f>VLOOKUP(B46:B46,'partants-émargement'!$A$4:$F$300,2)</f>
        <v>MARCHAND</v>
      </c>
      <c r="D46" s="16" t="str">
        <f>VLOOKUP(B46:B46,'partants-émargement'!$A$4:$F$300,3)</f>
        <v>Loane</v>
      </c>
      <c r="E46" s="17" t="str">
        <f>VLOOKUP(B46:B46,'partants-émargement'!$A$4:$F$300,4)</f>
        <v>ES Livarot</v>
      </c>
      <c r="F46" s="17">
        <f>VLOOKUP(B46:B46,'partants-émargement'!$A$4:$F$300,5)</f>
        <v>49141410182</v>
      </c>
      <c r="G46" s="18" t="str">
        <f>VLOOKUP(B46:B46,'partants-émargement'!$A$4:$F$300,6)</f>
        <v>BF</v>
      </c>
      <c r="H46" s="18">
        <f>VLOOKUP(B46:B46,'partants-émargement'!$A$4:$G$300,7)</f>
        <v>1</v>
      </c>
      <c r="I46" s="57"/>
    </row>
    <row r="47" spans="1:9" s="61" customFormat="1" x14ac:dyDescent="0.2">
      <c r="A47" s="31">
        <v>3</v>
      </c>
      <c r="B47" s="31">
        <v>1</v>
      </c>
      <c r="C47" s="16" t="str">
        <f>VLOOKUP(B47:B47,'partants-émargement'!$A$4:$F$300,2)</f>
        <v>FAUVEL</v>
      </c>
      <c r="D47" s="16" t="str">
        <f>VLOOKUP(B47:B47,'partants-émargement'!$A$4:$F$300,3)</f>
        <v>Justine</v>
      </c>
      <c r="E47" s="17" t="str">
        <f>VLOOKUP(B47:B47,'partants-émargement'!$A$4:$F$300,4)</f>
        <v>ES Livarot</v>
      </c>
      <c r="F47" s="17">
        <f>VLOOKUP(B47:B47,'partants-émargement'!$A$4:$F$300,5)</f>
        <v>49141410042</v>
      </c>
      <c r="G47" s="18" t="str">
        <f>VLOOKUP(B47:B47,'partants-émargement'!$A$4:$F$300,6)</f>
        <v>BF</v>
      </c>
      <c r="H47" s="18">
        <f>VLOOKUP(B47:B47,'partants-émargement'!$A$4:$G$300,7)</f>
        <v>2</v>
      </c>
      <c r="I47" s="57"/>
    </row>
    <row r="48" spans="1:9" s="61" customFormat="1" x14ac:dyDescent="0.2">
      <c r="A48" s="57"/>
      <c r="B48" s="57"/>
      <c r="C48" s="58"/>
      <c r="D48" s="58"/>
      <c r="E48" s="59"/>
      <c r="F48" s="59"/>
      <c r="G48" s="60"/>
      <c r="H48" s="60"/>
      <c r="I48" s="57"/>
    </row>
    <row r="49" spans="1:9" s="61" customFormat="1" x14ac:dyDescent="0.2">
      <c r="A49" s="57"/>
      <c r="B49" s="57"/>
      <c r="C49" s="58"/>
      <c r="D49" s="58"/>
      <c r="E49" s="59"/>
      <c r="F49" s="59"/>
      <c r="G49" s="60"/>
      <c r="H49" s="60"/>
      <c r="I49" s="57"/>
    </row>
    <row r="50" spans="1:9" s="61" customFormat="1" x14ac:dyDescent="0.2">
      <c r="A50" s="57"/>
      <c r="B50" s="57"/>
      <c r="C50" s="58"/>
      <c r="D50" s="58"/>
      <c r="E50" s="59"/>
      <c r="F50" s="59"/>
      <c r="G50" s="60"/>
      <c r="H50" s="60"/>
      <c r="I50" s="57"/>
    </row>
    <row r="51" spans="1:9" s="61" customFormat="1" ht="17" x14ac:dyDescent="0.2">
      <c r="A51" s="51" t="s">
        <v>148</v>
      </c>
      <c r="B51" s="51"/>
      <c r="C51" s="51"/>
      <c r="D51" s="51"/>
      <c r="E51" s="51"/>
      <c r="F51" s="51"/>
      <c r="G51" s="51"/>
      <c r="H51" s="51"/>
      <c r="I51" s="57"/>
    </row>
    <row r="52" spans="1:9" x14ac:dyDescent="0.2">
      <c r="A52" s="31">
        <v>1</v>
      </c>
      <c r="B52" s="31">
        <v>21</v>
      </c>
      <c r="C52" s="16" t="str">
        <f>VLOOKUP(B52:B52,'partants-émargement'!$A$4:$F$300,2)</f>
        <v>MARCHAND</v>
      </c>
      <c r="D52" s="16" t="str">
        <f>VLOOKUP(B52:B52,'partants-émargement'!$A$4:$F$300,3)</f>
        <v>Noah</v>
      </c>
      <c r="E52" s="17" t="str">
        <f>VLOOKUP(B52:B52,'partants-émargement'!$A$4:$F$300,4)</f>
        <v>ES Livarot</v>
      </c>
      <c r="F52" s="17">
        <f>VLOOKUP(B52:B52,'partants-émargement'!$A$4:$F$300,5)</f>
        <v>49141410181</v>
      </c>
      <c r="G52" s="18" t="str">
        <f>VLOOKUP(B52:B52,'partants-émargement'!$A$4:$F$300,6)</f>
        <v>M</v>
      </c>
      <c r="H52" s="18">
        <f>VLOOKUP(B52:B52,'partants-émargement'!$A$4:$G$300,7)</f>
        <v>2</v>
      </c>
    </row>
    <row r="53" spans="1:9" x14ac:dyDescent="0.2">
      <c r="A53" s="31">
        <v>2</v>
      </c>
      <c r="B53" s="31">
        <v>24</v>
      </c>
      <c r="C53" s="16" t="str">
        <f>VLOOKUP(B53:B53,'partants-émargement'!$A$4:$F$300,2)</f>
        <v>GILLES</v>
      </c>
      <c r="D53" s="16" t="str">
        <f>VLOOKUP(B53:B53,'partants-émargement'!$A$4:$F$300,3)</f>
        <v>Louison</v>
      </c>
      <c r="E53" s="17" t="str">
        <f>VLOOKUP(B53:B53,'partants-émargement'!$A$4:$F$300,4)</f>
        <v>Moyon Percy VC</v>
      </c>
      <c r="F53" s="17">
        <f>VLOOKUP(B53:B53,'partants-émargement'!$A$4:$F$300,5)</f>
        <v>49505180224</v>
      </c>
      <c r="G53" s="18" t="str">
        <f>VLOOKUP(B53:B53,'partants-émargement'!$A$4:$F$300,6)</f>
        <v>M</v>
      </c>
      <c r="H53" s="18">
        <f>VLOOKUP(B53:B53,'partants-émargement'!$A$4:$G$300,7)</f>
        <v>2</v>
      </c>
    </row>
    <row r="54" spans="1:9" x14ac:dyDescent="0.2">
      <c r="A54" s="31">
        <v>3</v>
      </c>
      <c r="B54" s="31">
        <v>25</v>
      </c>
      <c r="C54" s="16" t="str">
        <f>VLOOKUP(B54:B54,'partants-émargement'!$A$4:$F$300,2)</f>
        <v xml:space="preserve">HAYE </v>
      </c>
      <c r="D54" s="16" t="str">
        <f>VLOOKUP(B54:B54,'partants-émargement'!$A$4:$F$300,3)</f>
        <v>Baptiste</v>
      </c>
      <c r="E54" s="17" t="str">
        <f>VLOOKUP(B54:B54,'partants-émargement'!$A$4:$F$300,4)</f>
        <v>Moyon Percy VC</v>
      </c>
      <c r="F54" s="17">
        <f>VLOOKUP(B54:B54,'partants-émargement'!$A$4:$F$300,5)</f>
        <v>49505180152</v>
      </c>
      <c r="G54" s="18" t="str">
        <f>VLOOKUP(B54:B54,'partants-émargement'!$A$4:$F$300,6)</f>
        <v>M</v>
      </c>
      <c r="H54" s="18">
        <f>VLOOKUP(B54:B54,'partants-émargement'!$A$4:$G$300,7)</f>
        <v>2</v>
      </c>
    </row>
    <row r="55" spans="1:9" x14ac:dyDescent="0.2">
      <c r="A55" s="31">
        <v>4</v>
      </c>
      <c r="B55" s="31">
        <v>31</v>
      </c>
      <c r="C55" s="16" t="str">
        <f>VLOOKUP(B55:B55,'partants-émargement'!$A$4:$F$300,2)</f>
        <v>KEHR</v>
      </c>
      <c r="D55" s="16" t="str">
        <f>VLOOKUP(B55:B55,'partants-émargement'!$A$4:$F$300,3)</f>
        <v xml:space="preserve"> Amaury</v>
      </c>
      <c r="E55" s="17" t="str">
        <f>VLOOKUP(B55:B55,'partants-émargement'!$A$4:$F$300,4)</f>
        <v>USSAPB</v>
      </c>
      <c r="F55" s="17">
        <f>VLOOKUP(B55:B55,'partants-émargement'!$A$4:$F$300,5)</f>
        <v>49760230415</v>
      </c>
      <c r="G55" s="18" t="str">
        <f>VLOOKUP(B55:B55,'partants-émargement'!$A$4:$F$300,6)</f>
        <v>M</v>
      </c>
      <c r="H55" s="18">
        <f>VLOOKUP(B55:B55,'partants-émargement'!$A$4:$G$300,7)</f>
        <v>2</v>
      </c>
    </row>
    <row r="56" spans="1:9" x14ac:dyDescent="0.2">
      <c r="A56" s="31">
        <v>5</v>
      </c>
      <c r="B56" s="31">
        <v>22</v>
      </c>
      <c r="C56" s="16" t="str">
        <f>VLOOKUP(B56:B56,'partants-émargement'!$A$4:$F$300,2)</f>
        <v>BLIN</v>
      </c>
      <c r="D56" s="16" t="str">
        <f>VLOOKUP(B56:B56,'partants-émargement'!$A$4:$F$300,3)</f>
        <v>Elouan</v>
      </c>
      <c r="E56" s="17" t="str">
        <f>VLOOKUP(B56:B56,'partants-émargement'!$A$4:$F$300,4)</f>
        <v>Moyon Percy VC</v>
      </c>
      <c r="F56" s="17">
        <f>VLOOKUP(B56:B56,'partants-émargement'!$A$4:$F$300,5)</f>
        <v>49505180223</v>
      </c>
      <c r="G56" s="18" t="str">
        <f>VLOOKUP(B56:B56,'partants-émargement'!$A$4:$F$300,6)</f>
        <v>M</v>
      </c>
      <c r="H56" s="18">
        <f>VLOOKUP(B56:B56,'partants-émargement'!$A$4:$G$300,7)</f>
        <v>2</v>
      </c>
    </row>
    <row r="57" spans="1:9" x14ac:dyDescent="0.2">
      <c r="A57" s="31">
        <v>6</v>
      </c>
      <c r="B57" s="31">
        <v>23</v>
      </c>
      <c r="C57" s="16" t="str">
        <f>VLOOKUP(B57:B57,'partants-émargement'!$A$4:$F$300,2)</f>
        <v>DEPINCE</v>
      </c>
      <c r="D57" s="16" t="str">
        <f>VLOOKUP(B57:B57,'partants-émargement'!$A$4:$F$300,3)</f>
        <v>Martin</v>
      </c>
      <c r="E57" s="17" t="str">
        <f>VLOOKUP(B57:B57,'partants-émargement'!$A$4:$F$300,4)</f>
        <v>Moyon Percy VC</v>
      </c>
      <c r="F57" s="17">
        <f>VLOOKUP(B57:B57,'partants-émargement'!$A$4:$F$300,5)</f>
        <v>49505180203</v>
      </c>
      <c r="G57" s="18" t="str">
        <f>VLOOKUP(B57:B57,'partants-émargement'!$A$4:$F$300,6)</f>
        <v>M</v>
      </c>
      <c r="H57" s="18">
        <f>VLOOKUP(B57:B57,'partants-émargement'!$A$4:$G$300,7)</f>
        <v>2</v>
      </c>
    </row>
    <row r="58" spans="1:9" x14ac:dyDescent="0.2">
      <c r="A58" s="31">
        <v>7</v>
      </c>
      <c r="B58" s="31">
        <v>33</v>
      </c>
      <c r="C58" s="16" t="str">
        <f>VLOOKUP(B58:B58,'partants-émargement'!$A$4:$F$300,2)</f>
        <v xml:space="preserve">VANDERSTRAETEN </v>
      </c>
      <c r="D58" s="16" t="str">
        <f>VLOOKUP(B58:B58,'partants-émargement'!$A$4:$F$300,3)</f>
        <v>Oscar</v>
      </c>
      <c r="E58" s="17" t="str">
        <f>VLOOKUP(B58:B58,'partants-émargement'!$A$4:$F$300,4)</f>
        <v>USSAPB</v>
      </c>
      <c r="F58" s="17">
        <f>VLOOKUP(B58:B58,'partants-émargement'!$A$4:$F$300,5)</f>
        <v>49760230440</v>
      </c>
      <c r="G58" s="18" t="str">
        <f>VLOOKUP(B58:B58,'partants-émargement'!$A$4:$F$300,6)</f>
        <v>M</v>
      </c>
      <c r="H58" s="18">
        <f>VLOOKUP(B58:B58,'partants-émargement'!$A$4:$G$300,7)</f>
        <v>2</v>
      </c>
    </row>
    <row r="59" spans="1:9" x14ac:dyDescent="0.2">
      <c r="A59" s="31">
        <v>8</v>
      </c>
      <c r="B59" s="31">
        <v>32</v>
      </c>
      <c r="C59" s="16" t="str">
        <f>VLOOKUP(B59:B59,'partants-émargement'!$A$4:$F$300,2)</f>
        <v xml:space="preserve">ROSAY </v>
      </c>
      <c r="D59" s="16" t="str">
        <f>VLOOKUP(B59:B59,'partants-émargement'!$A$4:$F$300,3)</f>
        <v>Valentin</v>
      </c>
      <c r="E59" s="17" t="str">
        <f>VLOOKUP(B59:B59,'partants-émargement'!$A$4:$F$300,4)</f>
        <v>USSAPB</v>
      </c>
      <c r="F59" s="17">
        <f>VLOOKUP(B59:B59,'partants-émargement'!$A$4:$F$300,5)</f>
        <v>49760230112</v>
      </c>
      <c r="G59" s="18" t="str">
        <f>VLOOKUP(B59:B59,'partants-émargement'!$A$4:$F$300,6)</f>
        <v>M</v>
      </c>
      <c r="H59" s="18">
        <f>VLOOKUP(B59:B59,'partants-émargement'!$A$4:$G$300,7)</f>
        <v>2</v>
      </c>
    </row>
    <row r="60" spans="1:9" x14ac:dyDescent="0.2">
      <c r="A60" s="31">
        <v>9</v>
      </c>
      <c r="B60" s="31">
        <v>34</v>
      </c>
      <c r="C60" s="16" t="str">
        <f>VLOOKUP(B60:B60,'partants-émargement'!$A$4:$F$300,2)</f>
        <v>CACHELEUX</v>
      </c>
      <c r="D60" s="16" t="str">
        <f>VLOOKUP(B60:B60,'partants-émargement'!$A$4:$F$300,3)</f>
        <v>Matéo</v>
      </c>
      <c r="E60" s="17" t="str">
        <f>VLOOKUP(B60:B60,'partants-émargement'!$A$4:$F$300,4)</f>
        <v>VC Rouen 76</v>
      </c>
      <c r="F60" s="17">
        <f>VLOOKUP(B60:B60,'partants-émargement'!$A$4:$F$300,5)</f>
        <v>49760160039</v>
      </c>
      <c r="G60" s="18" t="str">
        <f>VLOOKUP(B60:B60,'partants-émargement'!$A$4:$F$300,6)</f>
        <v>M</v>
      </c>
      <c r="H60" s="18">
        <f>VLOOKUP(B60:B60,'partants-émargement'!$A$4:$G$300,7)</f>
        <v>2</v>
      </c>
    </row>
    <row r="61" spans="1:9" x14ac:dyDescent="0.2">
      <c r="A61" s="31">
        <v>10</v>
      </c>
      <c r="B61" s="31">
        <v>29</v>
      </c>
      <c r="C61" s="16" t="str">
        <f>VLOOKUP(B61:B61,'partants-émargement'!$A$4:$F$300,2)</f>
        <v>DUVAL</v>
      </c>
      <c r="D61" s="16" t="str">
        <f>VLOOKUP(B61:B61,'partants-émargement'!$A$4:$F$300,3)</f>
        <v>Flavien</v>
      </c>
      <c r="E61" s="17" t="str">
        <f>VLOOKUP(B61:B61,'partants-émargement'!$A$4:$F$300,4)</f>
        <v>USSAPB</v>
      </c>
      <c r="F61" s="17">
        <f>VLOOKUP(B61:B61,'partants-émargement'!$A$4:$F$300,5)</f>
        <v>49760230507</v>
      </c>
      <c r="G61" s="18" t="str">
        <f>VLOOKUP(B61:B61,'partants-émargement'!$A$4:$F$300,6)</f>
        <v>M</v>
      </c>
      <c r="H61" s="18">
        <f>VLOOKUP(B61:B61,'partants-émargement'!$A$4:$G$300,7)</f>
        <v>1</v>
      </c>
    </row>
    <row r="62" spans="1:9" x14ac:dyDescent="0.2">
      <c r="A62" s="31">
        <v>11</v>
      </c>
      <c r="B62" s="31">
        <v>26</v>
      </c>
      <c r="C62" s="16" t="str">
        <f>VLOOKUP(B62:B62,'partants-émargement'!$A$4:$F$300,2)</f>
        <v>LEBOURGEOIS</v>
      </c>
      <c r="D62" s="16" t="str">
        <f>VLOOKUP(B62:B62,'partants-émargement'!$A$4:$F$300,3)</f>
        <v>Paul</v>
      </c>
      <c r="E62" s="17" t="str">
        <f>VLOOKUP(B62:B62,'partants-émargement'!$A$4:$F$300,4)</f>
        <v>UC Tilly Val de Seulles</v>
      </c>
      <c r="F62" s="17">
        <f>VLOOKUP(B62:B62,'partants-émargement'!$A$4:$F$300,5)</f>
        <v>49144520212</v>
      </c>
      <c r="G62" s="18" t="str">
        <f>VLOOKUP(B62:B62,'partants-émargement'!$A$4:$F$300,6)</f>
        <v>M</v>
      </c>
      <c r="H62" s="18">
        <f>VLOOKUP(B62:B62,'partants-émargement'!$A$4:$G$300,7)</f>
        <v>2</v>
      </c>
    </row>
    <row r="63" spans="1:9" x14ac:dyDescent="0.2">
      <c r="A63" s="31">
        <v>12</v>
      </c>
      <c r="B63" s="31">
        <v>27</v>
      </c>
      <c r="C63" s="16" t="str">
        <f>VLOOKUP(B63:B63,'partants-émargement'!$A$4:$F$300,2)</f>
        <v>LEPETIT</v>
      </c>
      <c r="D63" s="16" t="str">
        <f>VLOOKUP(B63:B63,'partants-émargement'!$A$4:$F$300,3)</f>
        <v>Ben</v>
      </c>
      <c r="E63" s="17" t="str">
        <f>VLOOKUP(B63:B63,'partants-émargement'!$A$4:$F$300,4)</f>
        <v>UC Tilly Val de Seulles</v>
      </c>
      <c r="F63" s="17">
        <f>VLOOKUP(B63:B63,'partants-émargement'!$A$4:$F$300,5)</f>
        <v>49144520125</v>
      </c>
      <c r="G63" s="18" t="str">
        <f>VLOOKUP(B63:B63,'partants-émargement'!$A$4:$F$300,6)</f>
        <v>M</v>
      </c>
      <c r="H63" s="18">
        <f>VLOOKUP(B63:B63,'partants-émargement'!$A$4:$G$300,7)</f>
        <v>2</v>
      </c>
    </row>
    <row r="64" spans="1:9" x14ac:dyDescent="0.2">
      <c r="A64" s="31">
        <v>13</v>
      </c>
      <c r="B64" s="31">
        <v>28</v>
      </c>
      <c r="C64" s="16" t="str">
        <f>VLOOKUP(B64:B64,'partants-émargement'!$A$4:$F$300,2)</f>
        <v xml:space="preserve">BIARD </v>
      </c>
      <c r="D64" s="16" t="str">
        <f>VLOOKUP(B64:B64,'partants-émargement'!$A$4:$F$300,3)</f>
        <v>Maxime</v>
      </c>
      <c r="E64" s="17" t="str">
        <f>VLOOKUP(B64:B64,'partants-émargement'!$A$4:$F$300,4)</f>
        <v>USSAPB</v>
      </c>
      <c r="F64" s="17">
        <f>VLOOKUP(B64:B64,'partants-émargement'!$A$4:$F$300,5)</f>
        <v>49760230434</v>
      </c>
      <c r="G64" s="18" t="str">
        <f>VLOOKUP(B64:B64,'partants-émargement'!$A$4:$F$300,6)</f>
        <v>M</v>
      </c>
      <c r="H64" s="18">
        <f>VLOOKUP(B64:B64,'partants-émargement'!$A$4:$G$300,7)</f>
        <v>2</v>
      </c>
    </row>
    <row r="65" spans="1:8" x14ac:dyDescent="0.2">
      <c r="A65" s="31">
        <v>14</v>
      </c>
      <c r="B65" s="31">
        <v>30</v>
      </c>
      <c r="C65" s="16" t="str">
        <f>VLOOKUP(B65:B65,'partants-émargement'!$A$4:$F$300,2)</f>
        <v>GUILLER</v>
      </c>
      <c r="D65" s="16" t="str">
        <f>VLOOKUP(B65:B65,'partants-émargement'!$A$4:$F$300,3)</f>
        <v>Anthonin</v>
      </c>
      <c r="E65" s="17" t="str">
        <f>VLOOKUP(B65:B65,'partants-émargement'!$A$4:$F$300,4)</f>
        <v>USSAPB</v>
      </c>
      <c r="F65" s="17" t="str">
        <f>VLOOKUP(B65:B65,'partants-émargement'!$A$4:$F$300,5)</f>
        <v>49 76 023 0071</v>
      </c>
      <c r="G65" s="18" t="str">
        <f>VLOOKUP(B65:B65,'partants-émargement'!$A$4:$F$300,6)</f>
        <v>M</v>
      </c>
      <c r="H65" s="18">
        <f>VLOOKUP(B65:B65,'partants-émargement'!$A$4:$G$300,7)</f>
        <v>1</v>
      </c>
    </row>
    <row r="66" spans="1:8" x14ac:dyDescent="0.2">
      <c r="A66" s="31">
        <v>15</v>
      </c>
      <c r="B66" s="31">
        <v>35</v>
      </c>
      <c r="C66" s="16" t="str">
        <f>VLOOKUP(B66:B66,'partants-émargement'!$A$4:$F$300,2)</f>
        <v>MEIGNANT</v>
      </c>
      <c r="D66" s="16" t="str">
        <f>VLOOKUP(B66:B66,'partants-émargement'!$A$4:$F$300,3)</f>
        <v>Neil</v>
      </c>
      <c r="E66" s="17" t="str">
        <f>VLOOKUP(B66:B66,'partants-émargement'!$A$4:$F$300,4)</f>
        <v>VC Bourgtheroulde</v>
      </c>
      <c r="F66" s="17">
        <f>VLOOKUP(B66:B66,'partants-émargement'!$A$4:$F$300,5)</f>
        <v>49270530056</v>
      </c>
      <c r="G66" s="18" t="str">
        <f>VLOOKUP(B66:B66,'partants-émargement'!$A$4:$F$300,6)</f>
        <v>M</v>
      </c>
      <c r="H66" s="18">
        <f>VLOOKUP(B66:B66,'partants-émargement'!$A$4:$G$300,7)</f>
        <v>1</v>
      </c>
    </row>
    <row r="67" spans="1:8" ht="17" x14ac:dyDescent="0.2">
      <c r="A67" s="51" t="s">
        <v>149</v>
      </c>
      <c r="B67" s="51"/>
      <c r="C67" s="51"/>
      <c r="D67" s="51"/>
      <c r="E67" s="51"/>
      <c r="F67" s="51"/>
      <c r="G67" s="51"/>
      <c r="H67" s="51"/>
    </row>
    <row r="68" spans="1:8" x14ac:dyDescent="0.2">
      <c r="A68" s="31">
        <v>1</v>
      </c>
      <c r="B68" s="31">
        <v>55</v>
      </c>
      <c r="C68" s="16" t="str">
        <f>VLOOKUP(B68:B68,'partants-émargement'!$A$4:$F$300,2)</f>
        <v>COLOMBE</v>
      </c>
      <c r="D68" s="16" t="str">
        <f>VLOOKUP(B68:B68,'partants-émargement'!$A$4:$F$300,3)</f>
        <v>Maxence</v>
      </c>
      <c r="E68" s="17" t="str">
        <f>VLOOKUP(B68:B68,'partants-émargement'!$A$4:$F$300,4)</f>
        <v>CC Marmandais</v>
      </c>
      <c r="F68" s="17">
        <f>VLOOKUP(B68:B68,'partants-émargement'!$A$4:$F$300,5)</f>
        <v>50472070730</v>
      </c>
      <c r="G68" s="18" t="str">
        <f>VLOOKUP(B68:B68,'partants-émargement'!$A$4:$F$300,6)</f>
        <v>J</v>
      </c>
      <c r="H68" s="18">
        <f>VLOOKUP(B68:B68,'partants-émargement'!$A$4:$G$300,7)</f>
        <v>1</v>
      </c>
    </row>
    <row r="69" spans="1:8" x14ac:dyDescent="0.2">
      <c r="A69" s="31">
        <v>2</v>
      </c>
      <c r="B69" s="31">
        <v>62</v>
      </c>
      <c r="C69" s="16" t="str">
        <f>VLOOKUP(B69:B69,'partants-émargement'!$A$4:$F$300,2)</f>
        <v>LEMIR</v>
      </c>
      <c r="D69" s="16" t="str">
        <f>VLOOKUP(B69:B69,'partants-émargement'!$A$4:$F$300,3)</f>
        <v>Antoine</v>
      </c>
      <c r="E69" s="17" t="str">
        <f>VLOOKUP(B69:B69,'partants-émargement'!$A$4:$F$300,4)</f>
        <v>USSAPB</v>
      </c>
      <c r="F69" s="17">
        <f>VLOOKUP(B69:B69,'partants-émargement'!$A$4:$F$300,5)</f>
        <v>49750230455</v>
      </c>
      <c r="G69" s="18" t="str">
        <f>VLOOKUP(B69:B69,'partants-émargement'!$A$4:$F$300,6)</f>
        <v>J</v>
      </c>
      <c r="H69" s="18">
        <f>VLOOKUP(B69:B69,'partants-émargement'!$A$4:$G$300,7)</f>
        <v>2</v>
      </c>
    </row>
    <row r="70" spans="1:8" x14ac:dyDescent="0.2">
      <c r="A70" s="31">
        <v>3</v>
      </c>
      <c r="B70" s="31">
        <v>60</v>
      </c>
      <c r="C70" s="16" t="str">
        <f>VLOOKUP(B70:B70,'partants-émargement'!$A$4:$F$300,2)</f>
        <v>TRUFFAUT</v>
      </c>
      <c r="D70" s="16" t="str">
        <f>VLOOKUP(B70:B70,'partants-émargement'!$A$4:$F$300,3)</f>
        <v>Baptiste</v>
      </c>
      <c r="E70" s="17" t="str">
        <f>VLOOKUP(B70:B70,'partants-émargement'!$A$4:$F$300,4)</f>
        <v>UC Tilly Val de Seulles</v>
      </c>
      <c r="F70" s="17">
        <f>VLOOKUP(B70:B70,'partants-émargement'!$A$4:$F$300,5)</f>
        <v>49144520141</v>
      </c>
      <c r="G70" s="18" t="str">
        <f>VLOOKUP(B70:B70,'partants-émargement'!$A$4:$F$300,6)</f>
        <v>J</v>
      </c>
      <c r="H70" s="18">
        <f>VLOOKUP(B70:B70,'partants-émargement'!$A$4:$G$300,7)</f>
        <v>1</v>
      </c>
    </row>
    <row r="71" spans="1:8" x14ac:dyDescent="0.2">
      <c r="A71" s="31">
        <v>4</v>
      </c>
      <c r="B71" s="31">
        <v>63</v>
      </c>
      <c r="C71" s="16" t="str">
        <f>VLOOKUP(B71:B71,'partants-émargement'!$A$4:$F$300,2)</f>
        <v>ESPRIT</v>
      </c>
      <c r="D71" s="16" t="str">
        <f>VLOOKUP(B71:B71,'partants-émargement'!$A$4:$F$300,3)</f>
        <v>Arthur</v>
      </c>
      <c r="E71" s="17" t="str">
        <f>VLOOKUP(B71:B71,'partants-émargement'!$A$4:$F$300,4)</f>
        <v>UV Neubourg</v>
      </c>
      <c r="F71" s="17">
        <f>VLOOKUP(B71:B71,'partants-émargement'!$A$4:$F$300,5)</f>
        <v>49270440183</v>
      </c>
      <c r="G71" s="18" t="str">
        <f>VLOOKUP(B71:B71,'partants-émargement'!$A$4:$F$300,6)</f>
        <v>J</v>
      </c>
      <c r="H71" s="18">
        <f>VLOOKUP(B71:B71,'partants-émargement'!$A$4:$G$300,7)</f>
        <v>1</v>
      </c>
    </row>
    <row r="72" spans="1:8" x14ac:dyDescent="0.2">
      <c r="A72" s="31">
        <v>5</v>
      </c>
      <c r="B72" s="31">
        <v>59</v>
      </c>
      <c r="C72" s="16" t="str">
        <f>VLOOKUP(B72:B72,'partants-émargement'!$A$4:$F$300,2)</f>
        <v>LEMAGNEN</v>
      </c>
      <c r="D72" s="16" t="str">
        <f>VLOOKUP(B72:B72,'partants-émargement'!$A$4:$F$300,3)</f>
        <v xml:space="preserve"> Titouan</v>
      </c>
      <c r="E72" s="17" t="str">
        <f>VLOOKUP(B72:B72,'partants-émargement'!$A$4:$F$300,4)</f>
        <v>UC Tilly Val de Seulles</v>
      </c>
      <c r="F72" s="17">
        <f>VLOOKUP(B72:B72,'partants-émargement'!$A$4:$F$300,5)</f>
        <v>49144520239</v>
      </c>
      <c r="G72" s="18" t="str">
        <f>VLOOKUP(B72:B72,'partants-émargement'!$A$4:$F$300,6)</f>
        <v>J</v>
      </c>
      <c r="H72" s="18">
        <f>VLOOKUP(B72:B72,'partants-émargement'!$A$4:$G$300,7)</f>
        <v>1</v>
      </c>
    </row>
    <row r="73" spans="1:8" x14ac:dyDescent="0.2">
      <c r="A73" s="31">
        <v>6</v>
      </c>
      <c r="B73" s="31">
        <v>64</v>
      </c>
      <c r="C73" s="16" t="str">
        <f>VLOOKUP(B73:B73,'partants-émargement'!$A$4:$F$300,2)</f>
        <v>NONCHE</v>
      </c>
      <c r="D73" s="16" t="str">
        <f>VLOOKUP(B73:B73,'partants-émargement'!$A$4:$F$300,3)</f>
        <v>Clément</v>
      </c>
      <c r="E73" s="17" t="str">
        <f>VLOOKUP(B73:B73,'partants-émargement'!$A$4:$F$300,4)</f>
        <v>UV Neubourg</v>
      </c>
      <c r="F73" s="17">
        <f>VLOOKUP(B73:B73,'partants-émargement'!$A$4:$F$300,5)</f>
        <v>49270440374</v>
      </c>
      <c r="G73" s="18" t="str">
        <f>VLOOKUP(B73:B73,'partants-émargement'!$A$4:$F$300,6)</f>
        <v>J</v>
      </c>
      <c r="H73" s="18">
        <f>VLOOKUP(B73:B73,'partants-émargement'!$A$4:$G$300,7)</f>
        <v>2</v>
      </c>
    </row>
    <row r="74" spans="1:8" x14ac:dyDescent="0.2">
      <c r="A74" s="31">
        <v>7</v>
      </c>
      <c r="B74" s="31">
        <v>58</v>
      </c>
      <c r="C74" s="16" t="str">
        <f>VLOOKUP(B74:B74,'partants-émargement'!$A$4:$F$300,2)</f>
        <v>LEBOURGEOIS</v>
      </c>
      <c r="D74" s="16" t="str">
        <f>VLOOKUP(B74:B74,'partants-émargement'!$A$4:$F$300,3)</f>
        <v>Baptiste</v>
      </c>
      <c r="E74" s="17" t="str">
        <f>VLOOKUP(B74:B74,'partants-émargement'!$A$4:$F$300,4)</f>
        <v>UC Tilly Val de Seulles</v>
      </c>
      <c r="F74" s="17">
        <f>VLOOKUP(B74:B74,'partants-émargement'!$A$4:$F$300,5)</f>
        <v>49144520213</v>
      </c>
      <c r="G74" s="18" t="str">
        <f>VLOOKUP(B74:B74,'partants-émargement'!$A$4:$F$300,6)</f>
        <v>J</v>
      </c>
      <c r="H74" s="18">
        <f>VLOOKUP(B74:B74,'partants-émargement'!$A$4:$G$300,7)</f>
        <v>1</v>
      </c>
    </row>
    <row r="75" spans="1:8" x14ac:dyDescent="0.2">
      <c r="A75" s="31">
        <v>8</v>
      </c>
      <c r="B75" s="31">
        <v>56</v>
      </c>
      <c r="C75" s="16" t="str">
        <f>VLOOKUP(B75:B75,'partants-émargement'!$A$4:$F$300,2)</f>
        <v>HALOTEL</v>
      </c>
      <c r="D75" s="16" t="str">
        <f>VLOOKUP(B75:B75,'partants-émargement'!$A$4:$F$300,3)</f>
        <v>Ryan</v>
      </c>
      <c r="E75" s="17" t="str">
        <f>VLOOKUP(B75:B75,'partants-émargement'!$A$4:$F$300,4)</f>
        <v>CS Bonneville</v>
      </c>
      <c r="F75" s="17">
        <f>VLOOKUP(B75:B75,'partants-émargement'!$A$4:$F$300,5)</f>
        <v>49270240051</v>
      </c>
      <c r="G75" s="18" t="str">
        <f>VLOOKUP(B75:B75,'partants-émargement'!$A$4:$F$300,6)</f>
        <v>J</v>
      </c>
      <c r="H75" s="18">
        <f>VLOOKUP(B75:B75,'partants-émargement'!$A$4:$G$300,7)</f>
        <v>2</v>
      </c>
    </row>
    <row r="76" spans="1:8" x14ac:dyDescent="0.2">
      <c r="A76" s="31">
        <v>9</v>
      </c>
      <c r="B76" s="31">
        <v>61</v>
      </c>
      <c r="C76" s="16" t="str">
        <f>VLOOKUP(B76:B76,'partants-émargement'!$A$4:$F$300,2)</f>
        <v xml:space="preserve">BORRELLI </v>
      </c>
      <c r="D76" s="16" t="str">
        <f>VLOOKUP(B76:B76,'partants-émargement'!$A$4:$F$300,3)</f>
        <v>Mattéo</v>
      </c>
      <c r="E76" s="17" t="str">
        <f>VLOOKUP(B76:B76,'partants-émargement'!$A$4:$F$300,4)</f>
        <v>USSAPB</v>
      </c>
      <c r="F76" s="17">
        <f>VLOOKUP(B76:B76,'partants-émargement'!$A$4:$F$300,5)</f>
        <v>49760230010</v>
      </c>
      <c r="G76" s="18" t="str">
        <f>VLOOKUP(B76:B76,'partants-émargement'!$A$4:$F$300,6)</f>
        <v>J</v>
      </c>
      <c r="H76" s="18">
        <f>VLOOKUP(B76:B76,'partants-émargement'!$A$4:$G$300,7)</f>
        <v>2</v>
      </c>
    </row>
    <row r="77" spans="1:8" x14ac:dyDescent="0.2">
      <c r="A77" s="31">
        <v>10</v>
      </c>
      <c r="B77" s="31">
        <v>57</v>
      </c>
      <c r="C77" s="16" t="str">
        <f>VLOOKUP(B77:B77,'partants-émargement'!$A$4:$F$300,2)</f>
        <v>ROSSIGNOL</v>
      </c>
      <c r="D77" s="16" t="str">
        <f>VLOOKUP(B77:B77,'partants-émargement'!$A$4:$F$300,3)</f>
        <v>Maxine</v>
      </c>
      <c r="E77" s="17" t="str">
        <f>VLOOKUP(B77:B77,'partants-émargement'!$A$4:$F$300,4)</f>
        <v>UC Joué les Tours</v>
      </c>
      <c r="F77" s="17">
        <f>VLOOKUP(B77:B77,'partants-émargement'!$A$4:$F$300,5)</f>
        <v>44370440257</v>
      </c>
      <c r="G77" s="18" t="str">
        <f>VLOOKUP(B77:B77,'partants-émargement'!$A$4:$F$300,6)</f>
        <v>DJ</v>
      </c>
      <c r="H77" s="18">
        <f>VLOOKUP(B77:B77,'partants-émargement'!$A$4:$G$300,7)</f>
        <v>0</v>
      </c>
    </row>
    <row r="78" spans="1:8" ht="17" x14ac:dyDescent="0.2">
      <c r="A78" s="51" t="s">
        <v>150</v>
      </c>
      <c r="B78" s="51"/>
      <c r="C78" s="51"/>
      <c r="D78" s="51"/>
      <c r="E78" s="51"/>
      <c r="F78" s="51"/>
      <c r="G78" s="51"/>
      <c r="H78" s="51"/>
    </row>
    <row r="79" spans="1:8" x14ac:dyDescent="0.2">
      <c r="A79" s="31">
        <v>1</v>
      </c>
      <c r="B79" s="31">
        <v>69</v>
      </c>
      <c r="C79" s="16" t="str">
        <f>VLOOKUP(B79:B79,'partants-émargement'!$A$4:$F$300,2)</f>
        <v>MARIE</v>
      </c>
      <c r="D79" s="16" t="str">
        <f>VLOOKUP(B79:B79,'partants-émargement'!$A$4:$F$300,3)</f>
        <v>Octave</v>
      </c>
      <c r="E79" s="17" t="str">
        <f>VLOOKUP(B79:B79,'partants-émargement'!$A$4:$F$300,4)</f>
        <v>USSAPB</v>
      </c>
      <c r="F79" s="17">
        <f>VLOOKUP(B79:B79,'partants-émargement'!$A$4:$F$300,5)</f>
        <v>49760230496</v>
      </c>
      <c r="G79" s="18" t="str">
        <f>VLOOKUP(B79:B79,'partants-émargement'!$A$4:$F$300,6)</f>
        <v>S</v>
      </c>
      <c r="H79" s="18" t="str">
        <f>VLOOKUP(B79:B79,'partants-émargement'!$A$4:$G$300,7)</f>
        <v>Esp</v>
      </c>
    </row>
    <row r="80" spans="1:8" x14ac:dyDescent="0.2">
      <c r="A80" s="31">
        <v>2</v>
      </c>
      <c r="B80" s="31">
        <v>70</v>
      </c>
      <c r="C80" s="16" t="str">
        <f>VLOOKUP(B80:B80,'partants-émargement'!$A$4:$F$300,2)</f>
        <v>DAUGEARD</v>
      </c>
      <c r="D80" s="16" t="str">
        <f>VLOOKUP(B80:B80,'partants-émargement'!$A$4:$F$300,3)</f>
        <v>Maxime</v>
      </c>
      <c r="E80" s="17" t="str">
        <f>VLOOKUP(B80:B80,'partants-émargement'!$A$4:$F$300,4)</f>
        <v>UV Neubourg</v>
      </c>
      <c r="F80" s="17">
        <f>VLOOKUP(B80:B80,'partants-émargement'!$A$4:$F$300,5)</f>
        <v>49270440082</v>
      </c>
      <c r="G80" s="18" t="str">
        <f>VLOOKUP(B80:B80,'partants-émargement'!$A$4:$F$300,6)</f>
        <v>S</v>
      </c>
      <c r="H80" s="18">
        <f>VLOOKUP(B80:B80,'partants-émargement'!$A$4:$G$300,7)</f>
        <v>0</v>
      </c>
    </row>
    <row r="81" spans="1:9" x14ac:dyDescent="0.2">
      <c r="A81" s="31">
        <v>3</v>
      </c>
      <c r="B81" s="31">
        <v>67</v>
      </c>
      <c r="C81" s="16" t="str">
        <f>VLOOKUP(B81:B81,'partants-émargement'!$A$4:$F$300,2)</f>
        <v xml:space="preserve">BOULEUX </v>
      </c>
      <c r="D81" s="16" t="str">
        <f>VLOOKUP(B81:B81,'partants-émargement'!$A$4:$F$300,3)</f>
        <v>Quentin</v>
      </c>
      <c r="E81" s="17" t="str">
        <f>VLOOKUP(B81:B81,'partants-émargement'!$A$4:$F$300,4)</f>
        <v>USSAPB</v>
      </c>
      <c r="F81" s="17">
        <f>VLOOKUP(B81:B81,'partants-émargement'!$A$4:$F$300,5)</f>
        <v>49760230246</v>
      </c>
      <c r="G81" s="18" t="str">
        <f>VLOOKUP(B81:B81,'partants-émargement'!$A$4:$F$300,6)</f>
        <v>S</v>
      </c>
      <c r="H81" s="18" t="str">
        <f>VLOOKUP(B81:B81,'partants-émargement'!$A$4:$G$300,7)</f>
        <v>Esp</v>
      </c>
    </row>
    <row r="82" spans="1:9" x14ac:dyDescent="0.2">
      <c r="A82" s="31">
        <v>4</v>
      </c>
      <c r="B82" s="31">
        <v>68</v>
      </c>
      <c r="C82" s="16" t="str">
        <f>VLOOKUP(B82:B82,'partants-émargement'!$A$4:$F$300,2)</f>
        <v>GUILLER</v>
      </c>
      <c r="D82" s="16" t="str">
        <f>VLOOKUP(B82:B82,'partants-émargement'!$A$4:$F$300,3)</f>
        <v>Sébastien</v>
      </c>
      <c r="E82" s="17" t="str">
        <f>VLOOKUP(B82:B82,'partants-émargement'!$A$4:$F$300,4)</f>
        <v>USSAPB</v>
      </c>
      <c r="F82" s="17">
        <f>VLOOKUP(B82:B82,'partants-émargement'!$A$4:$F$300,5)</f>
        <v>49760230114</v>
      </c>
      <c r="G82" s="18" t="str">
        <f>VLOOKUP(B82:B82,'partants-émargement'!$A$4:$F$300,6)</f>
        <v>S</v>
      </c>
      <c r="H82" s="18" t="str">
        <f>VLOOKUP(B82:B82,'partants-émargement'!$A$4:$G$300,7)</f>
        <v>M</v>
      </c>
    </row>
    <row r="83" spans="1:9" s="61" customFormat="1" ht="17" x14ac:dyDescent="0.2">
      <c r="A83" s="51" t="s">
        <v>153</v>
      </c>
      <c r="B83" s="51"/>
      <c r="C83" s="51"/>
      <c r="D83" s="51"/>
      <c r="E83" s="51"/>
      <c r="F83" s="51"/>
      <c r="G83" s="51"/>
      <c r="H83" s="51"/>
      <c r="I83" s="57"/>
    </row>
    <row r="84" spans="1:9" s="61" customFormat="1" x14ac:dyDescent="0.2">
      <c r="A84" s="31">
        <v>1</v>
      </c>
      <c r="B84" s="31">
        <v>6</v>
      </c>
      <c r="C84" s="16" t="str">
        <f>VLOOKUP(B84:B84,'partants-émargement'!$A$4:$F$300,2)</f>
        <v>QUINET AVENEL</v>
      </c>
      <c r="D84" s="16" t="str">
        <f>VLOOKUP(B84:B84,'partants-émargement'!$A$4:$F$300,3)</f>
        <v>Alexandre</v>
      </c>
      <c r="E84" s="17" t="str">
        <f>VLOOKUP(B84:B84,'partants-émargement'!$A$4:$F$300,4)</f>
        <v>GO Evreux Gravigny</v>
      </c>
      <c r="F84" s="17">
        <f>VLOOKUP(B84:B84,'partants-émargement'!$A$4:$F$300,5)</f>
        <v>49272420030</v>
      </c>
      <c r="G84" s="18" t="str">
        <f>VLOOKUP(B84:B84,'partants-émargement'!$A$4:$F$300,6)</f>
        <v>B</v>
      </c>
      <c r="H84" s="18">
        <f>VLOOKUP(B84:B84,'partants-émargement'!$A$4:$G$300,7)</f>
        <v>2</v>
      </c>
      <c r="I84" s="57"/>
    </row>
    <row r="85" spans="1:9" s="61" customFormat="1" x14ac:dyDescent="0.2">
      <c r="A85" s="31">
        <v>2</v>
      </c>
      <c r="B85" s="31">
        <v>11</v>
      </c>
      <c r="C85" s="16" t="str">
        <f>VLOOKUP(B85:B85,'partants-émargement'!$A$4:$F$300,2)</f>
        <v>LEMONNIER</v>
      </c>
      <c r="D85" s="16" t="str">
        <f>VLOOKUP(B85:B85,'partants-émargement'!$A$4:$F$300,3)</f>
        <v>Mathéo</v>
      </c>
      <c r="E85" s="17" t="str">
        <f>VLOOKUP(B85:B85,'partants-émargement'!$A$4:$F$300,4)</f>
        <v>USSAPB</v>
      </c>
      <c r="F85" s="17">
        <f>VLOOKUP(B85:B85,'partants-émargement'!$A$4:$F$300,5)</f>
        <v>49760230110</v>
      </c>
      <c r="G85" s="18" t="str">
        <f>VLOOKUP(B85:B85,'partants-émargement'!$A$4:$F$300,6)</f>
        <v>B</v>
      </c>
      <c r="H85" s="18">
        <f>VLOOKUP(B85:B85,'partants-émargement'!$A$4:$G$300,7)</f>
        <v>2</v>
      </c>
      <c r="I85" s="57"/>
    </row>
    <row r="86" spans="1:9" s="61" customFormat="1" x14ac:dyDescent="0.2">
      <c r="A86" s="31">
        <v>3</v>
      </c>
      <c r="B86" s="31">
        <v>7</v>
      </c>
      <c r="C86" s="16" t="str">
        <f>VLOOKUP(B86:B86,'partants-émargement'!$A$4:$F$300,2)</f>
        <v>BONNE</v>
      </c>
      <c r="D86" s="16" t="str">
        <f>VLOOKUP(B86:B86,'partants-émargement'!$A$4:$F$300,3)</f>
        <v>Gabin</v>
      </c>
      <c r="E86" s="17" t="str">
        <f>VLOOKUP(B86:B86,'partants-émargement'!$A$4:$F$300,4)</f>
        <v>USSAPB</v>
      </c>
      <c r="F86" s="17">
        <f>VLOOKUP(B86:B86,'partants-émargement'!$A$4:$F$300,5)</f>
        <v>49760230512</v>
      </c>
      <c r="G86" s="18" t="str">
        <f>VLOOKUP(B86:B86,'partants-émargement'!$A$4:$F$300,6)</f>
        <v>B</v>
      </c>
      <c r="H86" s="18">
        <f>VLOOKUP(B86:B86,'partants-émargement'!$A$4:$G$300,7)</f>
        <v>2</v>
      </c>
      <c r="I86" s="57"/>
    </row>
    <row r="87" spans="1:9" s="61" customFormat="1" x14ac:dyDescent="0.2">
      <c r="A87" s="31">
        <v>4</v>
      </c>
      <c r="B87" s="31">
        <v>12</v>
      </c>
      <c r="C87" s="16" t="str">
        <f>VLOOKUP(B87:B87,'partants-émargement'!$A$4:$F$300,2)</f>
        <v>ALLAIN</v>
      </c>
      <c r="D87" s="16" t="str">
        <f>VLOOKUP(B87:B87,'partants-émargement'!$A$4:$F$300,3)</f>
        <v>Corentin</v>
      </c>
      <c r="E87" s="17" t="str">
        <f>VLOOKUP(B87:B87,'partants-émargement'!$A$4:$F$300,4)</f>
        <v>UV Neubourg</v>
      </c>
      <c r="F87" s="17">
        <f>VLOOKUP(B87:B87,'partants-émargement'!$A$4:$F$300,5)</f>
        <v>49270440338</v>
      </c>
      <c r="G87" s="18" t="str">
        <f>VLOOKUP(B87:B87,'partants-émargement'!$A$4:$F$300,6)</f>
        <v>B</v>
      </c>
      <c r="H87" s="18">
        <f>VLOOKUP(B87:B87,'partants-émargement'!$A$4:$G$300,7)</f>
        <v>2</v>
      </c>
      <c r="I87" s="57"/>
    </row>
    <row r="88" spans="1:9" s="61" customFormat="1" x14ac:dyDescent="0.2">
      <c r="A88" s="31">
        <v>5</v>
      </c>
      <c r="B88" s="31">
        <v>9</v>
      </c>
      <c r="C88" s="16" t="str">
        <f>VLOOKUP(B88:B88,'partants-émargement'!$A$4:$F$300,2)</f>
        <v>GENTY</v>
      </c>
      <c r="D88" s="16" t="str">
        <f>VLOOKUP(B88:B88,'partants-émargement'!$A$4:$F$300,3)</f>
        <v>Justin</v>
      </c>
      <c r="E88" s="17" t="str">
        <f>VLOOKUP(B88:B88,'partants-émargement'!$A$4:$F$300,4)</f>
        <v>USSAPB</v>
      </c>
      <c r="F88" s="17">
        <f>VLOOKUP(B88:B88,'partants-émargement'!$A$4:$F$300,5)</f>
        <v>49760230510</v>
      </c>
      <c r="G88" s="18" t="str">
        <f>VLOOKUP(B88:B88,'partants-émargement'!$A$4:$F$300,6)</f>
        <v>B</v>
      </c>
      <c r="H88" s="18">
        <f>VLOOKUP(B88:B88,'partants-émargement'!$A$4:$G$300,7)</f>
        <v>2</v>
      </c>
      <c r="I88" s="57"/>
    </row>
    <row r="89" spans="1:9" s="61" customFormat="1" x14ac:dyDescent="0.2">
      <c r="A89" s="31">
        <v>6</v>
      </c>
      <c r="B89" s="31">
        <v>8</v>
      </c>
      <c r="C89" s="16" t="str">
        <f>VLOOKUP(B89:B89,'partants-émargement'!$A$4:$F$300,2)</f>
        <v>BULTEY</v>
      </c>
      <c r="D89" s="16" t="str">
        <f>VLOOKUP(B89:B89,'partants-émargement'!$A$4:$F$300,3)</f>
        <v>Hachille</v>
      </c>
      <c r="E89" s="17" t="str">
        <f>VLOOKUP(B89:B89,'partants-émargement'!$A$4:$F$300,4)</f>
        <v>USSAPB</v>
      </c>
      <c r="F89" s="17">
        <f>VLOOKUP(B89:B89,'partants-émargement'!$A$4:$F$300,5)</f>
        <v>49760230488</v>
      </c>
      <c r="G89" s="18" t="str">
        <f>VLOOKUP(B89:B89,'partants-émargement'!$A$4:$F$300,6)</f>
        <v>B</v>
      </c>
      <c r="H89" s="18">
        <f>VLOOKUP(B89:B89,'partants-émargement'!$A$4:$G$300,7)</f>
        <v>1</v>
      </c>
      <c r="I89" s="57"/>
    </row>
    <row r="90" spans="1:9" s="61" customFormat="1" x14ac:dyDescent="0.2">
      <c r="A90" s="31">
        <v>7</v>
      </c>
      <c r="B90" s="31">
        <v>14</v>
      </c>
      <c r="C90" s="16" t="str">
        <f>VLOOKUP(B90:B90,'partants-émargement'!$A$4:$F$300,2)</f>
        <v>ENOS</v>
      </c>
      <c r="D90" s="16" t="str">
        <f>VLOOKUP(B90:B90,'partants-émargement'!$A$4:$F$300,3)</f>
        <v>Nathan</v>
      </c>
      <c r="E90" s="17" t="str">
        <f>VLOOKUP(B90:B90,'partants-émargement'!$A$4:$F$300,4)</f>
        <v>UV Neubourg</v>
      </c>
      <c r="F90" s="17">
        <f>VLOOKUP(B90:B90,'partants-émargement'!$A$4:$F$300,5)</f>
        <v>49270440307</v>
      </c>
      <c r="G90" s="18" t="str">
        <f>VLOOKUP(B90:B90,'partants-émargement'!$A$4:$F$300,6)</f>
        <v>B</v>
      </c>
      <c r="H90" s="18">
        <f>VLOOKUP(B90:B90,'partants-émargement'!$A$4:$G$300,7)</f>
        <v>2</v>
      </c>
      <c r="I90" s="57"/>
    </row>
    <row r="91" spans="1:9" s="61" customFormat="1" x14ac:dyDescent="0.2">
      <c r="A91" s="31">
        <v>8</v>
      </c>
      <c r="B91" s="31">
        <v>13</v>
      </c>
      <c r="C91" s="16" t="str">
        <f>VLOOKUP(B91:B91,'partants-émargement'!$A$4:$F$300,2)</f>
        <v xml:space="preserve">BELLOUIN </v>
      </c>
      <c r="D91" s="16" t="str">
        <f>VLOOKUP(B91:B91,'partants-émargement'!$A$4:$F$300,3)</f>
        <v>Nolann</v>
      </c>
      <c r="E91" s="17" t="str">
        <f>VLOOKUP(B91:B91,'partants-émargement'!$A$4:$F$300,4)</f>
        <v>UV Neubourg</v>
      </c>
      <c r="F91" s="17">
        <f>VLOOKUP(B91:B91,'partants-émargement'!$A$4:$F$300,5)</f>
        <v>49270440367</v>
      </c>
      <c r="G91" s="18" t="str">
        <f>VLOOKUP(B91:B91,'partants-émargement'!$A$4:$F$300,6)</f>
        <v>B</v>
      </c>
      <c r="H91" s="18">
        <f>VLOOKUP(B91:B91,'partants-émargement'!$A$4:$G$300,7)</f>
        <v>2</v>
      </c>
      <c r="I91" s="57"/>
    </row>
    <row r="92" spans="1:9" s="61" customFormat="1" x14ac:dyDescent="0.2">
      <c r="A92" s="31">
        <v>9</v>
      </c>
      <c r="B92" s="31">
        <v>10</v>
      </c>
      <c r="C92" s="16" t="str">
        <f>VLOOKUP(B92:B92,'partants-émargement'!$A$4:$F$300,2)</f>
        <v>GUILLER</v>
      </c>
      <c r="D92" s="16" t="str">
        <f>VLOOKUP(B92:B92,'partants-émargement'!$A$4:$F$300,3)</f>
        <v>Armand</v>
      </c>
      <c r="E92" s="17" t="str">
        <f>VLOOKUP(B92:B92,'partants-émargement'!$A$4:$F$300,4)</f>
        <v>USSAPB</v>
      </c>
      <c r="F92" s="17">
        <f>VLOOKUP(B92:B92,'partants-émargement'!$A$4:$F$300,5)</f>
        <v>49760230141</v>
      </c>
      <c r="G92" s="18" t="str">
        <f>VLOOKUP(B92:B92,'partants-émargement'!$A$4:$F$300,6)</f>
        <v>B</v>
      </c>
      <c r="H92" s="18">
        <f>VLOOKUP(B92:B92,'partants-émargement'!$A$4:$G$300,7)</f>
        <v>1</v>
      </c>
      <c r="I92" s="57"/>
    </row>
    <row r="93" spans="1:9" s="61" customFormat="1" ht="17" x14ac:dyDescent="0.2">
      <c r="A93" s="51" t="s">
        <v>154</v>
      </c>
      <c r="B93" s="51"/>
      <c r="C93" s="51"/>
      <c r="D93" s="51"/>
      <c r="E93" s="51"/>
      <c r="F93" s="51"/>
      <c r="G93" s="51"/>
      <c r="H93" s="51"/>
      <c r="I93" s="57"/>
    </row>
    <row r="94" spans="1:9" s="61" customFormat="1" x14ac:dyDescent="0.2">
      <c r="A94" s="31">
        <v>1</v>
      </c>
      <c r="B94" s="31">
        <v>18</v>
      </c>
      <c r="C94" s="16" t="str">
        <f>VLOOKUP(B94:B94,'partants-émargement'!$A$4:$F$300,2)</f>
        <v>MAHIEU</v>
      </c>
      <c r="D94" s="16" t="str">
        <f>VLOOKUP(B94:B94,'partants-émargement'!$A$4:$F$300,3)</f>
        <v>Léonie</v>
      </c>
      <c r="E94" s="17" t="str">
        <f>VLOOKUP(B94:B94,'partants-émargement'!$A$4:$F$300,4)</f>
        <v>UC Tilly Val de Seulles</v>
      </c>
      <c r="F94" s="17">
        <f>VLOOKUP(B94:B94,'partants-émargement'!$A$4:$F$300,5)</f>
        <v>49144520076</v>
      </c>
      <c r="G94" s="18" t="str">
        <f>VLOOKUP(B94:B94,'partants-émargement'!$A$4:$F$300,6)</f>
        <v>FC</v>
      </c>
      <c r="H94" s="18">
        <f>VLOOKUP(B94:B94,'partants-émargement'!$A$4:$G$300,7)</f>
        <v>1</v>
      </c>
      <c r="I94" s="57"/>
    </row>
    <row r="95" spans="1:9" s="61" customFormat="1" x14ac:dyDescent="0.2">
      <c r="A95" s="31">
        <v>2</v>
      </c>
      <c r="B95" s="31">
        <v>17</v>
      </c>
      <c r="C95" s="16" t="str">
        <f>VLOOKUP(B95:B95,'partants-émargement'!$A$4:$F$300,2)</f>
        <v>GUILLET</v>
      </c>
      <c r="D95" s="16" t="str">
        <f>VLOOKUP(B95:B95,'partants-émargement'!$A$4:$F$300,3)</f>
        <v>Lisa</v>
      </c>
      <c r="E95" s="17" t="str">
        <f>VLOOKUP(B95:B95,'partants-émargement'!$A$4:$F$300,4)</f>
        <v>UC Alençon Damigny</v>
      </c>
      <c r="F95" s="17">
        <f>VLOOKUP(B95:B95,'partants-émargement'!$A$4:$F$300,5)</f>
        <v>49613970003</v>
      </c>
      <c r="G95" s="18" t="str">
        <f>VLOOKUP(B95:B95,'partants-émargement'!$A$4:$F$300,6)</f>
        <v>FC</v>
      </c>
      <c r="H95" s="18">
        <f>VLOOKUP(B95:B95,'partants-émargement'!$A$4:$G$300,7)</f>
        <v>1</v>
      </c>
      <c r="I95" s="57"/>
    </row>
    <row r="96" spans="1:9" s="61" customFormat="1" x14ac:dyDescent="0.2">
      <c r="A96" s="57"/>
      <c r="B96" s="57"/>
      <c r="C96" s="58"/>
      <c r="D96" s="58"/>
      <c r="E96" s="59"/>
      <c r="F96" s="59"/>
      <c r="G96" s="60"/>
      <c r="H96" s="60"/>
      <c r="I96" s="57"/>
    </row>
    <row r="97" spans="1:9" s="61" customFormat="1" x14ac:dyDescent="0.2">
      <c r="A97" s="57"/>
      <c r="B97" s="57"/>
      <c r="C97" s="58"/>
      <c r="D97" s="58"/>
      <c r="E97" s="59"/>
      <c r="F97" s="59"/>
      <c r="G97" s="60"/>
      <c r="H97" s="60"/>
      <c r="I97" s="57"/>
    </row>
    <row r="98" spans="1:9" s="61" customFormat="1" ht="17" x14ac:dyDescent="0.2">
      <c r="A98" s="66" t="s">
        <v>151</v>
      </c>
      <c r="B98" s="66"/>
      <c r="C98" s="66"/>
      <c r="D98" s="66"/>
      <c r="E98" s="66"/>
      <c r="F98" s="66"/>
      <c r="G98" s="66"/>
      <c r="H98" s="66"/>
      <c r="I98" s="57"/>
    </row>
    <row r="99" spans="1:9" x14ac:dyDescent="0.2">
      <c r="A99" s="62">
        <v>1</v>
      </c>
      <c r="B99" s="62">
        <v>44</v>
      </c>
      <c r="C99" s="63" t="str">
        <f>VLOOKUP(B99:B99,'partants-émargement'!$A$4:$F$300,2)</f>
        <v>LEBRETON</v>
      </c>
      <c r="D99" s="63" t="str">
        <f>VLOOKUP(B99:B99,'partants-émargement'!$A$4:$F$300,3)</f>
        <v>Samuel</v>
      </c>
      <c r="E99" s="64" t="str">
        <f>VLOOKUP(B99:B99,'partants-émargement'!$A$4:$F$300,4)</f>
        <v>USSAPB</v>
      </c>
      <c r="F99" s="64">
        <f>VLOOKUP(B99:B99,'partants-émargement'!$A$4:$F$300,5)</f>
        <v>49760230345</v>
      </c>
      <c r="G99" s="65" t="str">
        <f>VLOOKUP(B99:B99,'partants-émargement'!$A$4:$F$300,6)</f>
        <v>C</v>
      </c>
      <c r="H99" s="65">
        <f>VLOOKUP(B99:B99,'partants-émargement'!$A$4:$G$300,7)</f>
        <v>2</v>
      </c>
    </row>
    <row r="100" spans="1:9" x14ac:dyDescent="0.2">
      <c r="A100" s="31">
        <v>2</v>
      </c>
      <c r="B100" s="31">
        <v>43</v>
      </c>
      <c r="C100" s="16" t="str">
        <f>VLOOKUP(B100:B100,'partants-émargement'!$A$4:$F$300,2)</f>
        <v>DECORDE KROON</v>
      </c>
      <c r="D100" s="16" t="str">
        <f>VLOOKUP(B100:B100,'partants-émargement'!$A$4:$F$300,3)</f>
        <v xml:space="preserve"> Diégo</v>
      </c>
      <c r="E100" s="17" t="str">
        <f>VLOOKUP(B100:B100,'partants-émargement'!$A$4:$F$300,4)</f>
        <v>USSAPB</v>
      </c>
      <c r="F100" s="17">
        <f>VLOOKUP(B100:B100,'partants-émargement'!$A$4:$F$300,5)</f>
        <v>49760230431</v>
      </c>
      <c r="G100" s="18" t="str">
        <f>VLOOKUP(B100:B100,'partants-émargement'!$A$4:$F$300,6)</f>
        <v>C</v>
      </c>
      <c r="H100" s="18">
        <f>VLOOKUP(B100:B100,'partants-émargement'!$A$4:$G$300,7)</f>
        <v>1</v>
      </c>
    </row>
    <row r="101" spans="1:9" x14ac:dyDescent="0.2">
      <c r="A101" s="31">
        <v>3</v>
      </c>
      <c r="B101" s="31">
        <v>42</v>
      </c>
      <c r="C101" s="16" t="str">
        <f>VLOOKUP(B101:B101,'partants-émargement'!$A$4:$F$300,2)</f>
        <v>CLATOT</v>
      </c>
      <c r="D101" s="16" t="str">
        <f>VLOOKUP(B101:B101,'partants-émargement'!$A$4:$F$300,3)</f>
        <v>Sacha</v>
      </c>
      <c r="E101" s="17" t="str">
        <f>VLOOKUP(B101:B101,'partants-émargement'!$A$4:$F$300,4)</f>
        <v>USSAPB</v>
      </c>
      <c r="F101" s="17">
        <f>VLOOKUP(B101:B101,'partants-émargement'!$A$4:$F$300,5)</f>
        <v>49760230494</v>
      </c>
      <c r="G101" s="18" t="str">
        <f>VLOOKUP(B101:B101,'partants-émargement'!$A$4:$F$300,6)</f>
        <v>C</v>
      </c>
      <c r="H101" s="18">
        <f>VLOOKUP(B101:B101,'partants-émargement'!$A$4:$G$300,7)</f>
        <v>1</v>
      </c>
    </row>
    <row r="102" spans="1:9" x14ac:dyDescent="0.2">
      <c r="A102" s="31">
        <v>4</v>
      </c>
      <c r="B102" s="31">
        <v>39</v>
      </c>
      <c r="C102" s="16" t="str">
        <f>VLOOKUP(B102:B102,'partants-émargement'!$A$4:$F$300,2)</f>
        <v xml:space="preserve">BECQ </v>
      </c>
      <c r="D102" s="16" t="str">
        <f>VLOOKUP(B102:B102,'partants-émargement'!$A$4:$F$300,3)</f>
        <v>Gabin</v>
      </c>
      <c r="E102" s="17" t="str">
        <f>VLOOKUP(B102:B102,'partants-émargement'!$A$4:$F$300,4)</f>
        <v>USSAPB</v>
      </c>
      <c r="F102" s="17">
        <f>VLOOKUP(B102:B102,'partants-émargement'!$A$4:$F$300,5)</f>
        <v>49760230148</v>
      </c>
      <c r="G102" s="18" t="str">
        <f>VLOOKUP(B102:B102,'partants-émargement'!$A$4:$F$300,6)</f>
        <v>C</v>
      </c>
      <c r="H102" s="18">
        <f>VLOOKUP(B102:B102,'partants-émargement'!$A$4:$G$300,7)</f>
        <v>1</v>
      </c>
    </row>
    <row r="103" spans="1:9" x14ac:dyDescent="0.2">
      <c r="A103" s="31">
        <v>5</v>
      </c>
      <c r="B103" s="31">
        <v>52</v>
      </c>
      <c r="C103" s="16" t="str">
        <f>VLOOKUP(B103:B103,'partants-émargement'!$A$4:$F$300,2)</f>
        <v>BARON</v>
      </c>
      <c r="D103" s="16" t="str">
        <f>VLOOKUP(B103:B103,'partants-émargement'!$A$4:$F$300,3)</f>
        <v>Mathis</v>
      </c>
      <c r="E103" s="17" t="str">
        <f>VLOOKUP(B103:B103,'partants-émargement'!$A$4:$F$300,4)</f>
        <v>VC Saint James</v>
      </c>
      <c r="F103" s="17">
        <f>VLOOKUP(B103:B103,'partants-émargement'!$A$4:$F$300,5)</f>
        <v>49501690251</v>
      </c>
      <c r="G103" s="18" t="str">
        <f>VLOOKUP(B103:B103,'partants-émargement'!$A$4:$F$300,6)</f>
        <v>C</v>
      </c>
      <c r="H103" s="18">
        <f>VLOOKUP(B103:B103,'partants-émargement'!$A$4:$G$300,7)</f>
        <v>2</v>
      </c>
    </row>
    <row r="104" spans="1:9" x14ac:dyDescent="0.2">
      <c r="A104" s="31">
        <v>6</v>
      </c>
      <c r="B104" s="31">
        <v>47</v>
      </c>
      <c r="C104" s="16" t="str">
        <f>VLOOKUP(B104:B104,'partants-émargement'!$A$4:$F$300,2)</f>
        <v>LE BOURSICAUD</v>
      </c>
      <c r="D104" s="16" t="str">
        <f>VLOOKUP(B104:B104,'partants-émargement'!$A$4:$F$300,3)</f>
        <v>Nicolas</v>
      </c>
      <c r="E104" s="17" t="str">
        <f>VLOOKUP(B104:B104,'partants-émargement'!$A$4:$F$300,4)</f>
        <v>UV Neubourg</v>
      </c>
      <c r="F104" s="17">
        <f>VLOOKUP(B104:B104,'partants-émargement'!$A$4:$F$300,5)</f>
        <v>49270440156</v>
      </c>
      <c r="G104" s="18" t="str">
        <f>VLOOKUP(B104:B104,'partants-émargement'!$A$4:$F$300,6)</f>
        <v>C</v>
      </c>
      <c r="H104" s="18">
        <f>VLOOKUP(B104:B104,'partants-émargement'!$A$4:$G$300,7)</f>
        <v>2</v>
      </c>
    </row>
    <row r="105" spans="1:9" x14ac:dyDescent="0.2">
      <c r="A105" s="31">
        <v>7</v>
      </c>
      <c r="B105" s="31">
        <v>48</v>
      </c>
      <c r="C105" s="16" t="str">
        <f>VLOOKUP(B105:B105,'partants-émargement'!$A$4:$F$300,2)</f>
        <v>LIEGE</v>
      </c>
      <c r="D105" s="16" t="str">
        <f>VLOOKUP(B105:B105,'partants-émargement'!$A$4:$F$300,3)</f>
        <v>Tom</v>
      </c>
      <c r="E105" s="17" t="str">
        <f>VLOOKUP(B105:B105,'partants-émargement'!$A$4:$F$300,4)</f>
        <v>UV Neubourg</v>
      </c>
      <c r="F105" s="17">
        <f>VLOOKUP(B105:B105,'partants-émargement'!$A$4:$F$300,5)</f>
        <v>49270440097</v>
      </c>
      <c r="G105" s="18" t="str">
        <f>VLOOKUP(B105:B105,'partants-émargement'!$A$4:$F$300,6)</f>
        <v>C</v>
      </c>
      <c r="H105" s="18">
        <f>VLOOKUP(B105:B105,'partants-émargement'!$A$4:$G$300,7)</f>
        <v>2</v>
      </c>
    </row>
    <row r="106" spans="1:9" x14ac:dyDescent="0.2">
      <c r="A106" s="31">
        <v>8</v>
      </c>
      <c r="B106" s="31">
        <v>38</v>
      </c>
      <c r="C106" s="16" t="str">
        <f>VLOOKUP(B106:B106,'partants-émargement'!$A$4:$F$300,2)</f>
        <v xml:space="preserve">LEGENTIL </v>
      </c>
      <c r="D106" s="16" t="str">
        <f>VLOOKUP(B106:B106,'partants-émargement'!$A$4:$F$300,3)</f>
        <v>Léo</v>
      </c>
      <c r="E106" s="17" t="str">
        <f>VLOOKUP(B106:B106,'partants-émargement'!$A$4:$F$300,4)</f>
        <v>UC Alençon Damigny</v>
      </c>
      <c r="F106" s="17">
        <f>VLOOKUP(B106:B106,'partants-émargement'!$A$4:$F$300,5)</f>
        <v>49613970360</v>
      </c>
      <c r="G106" s="18" t="str">
        <f>VLOOKUP(B106:B106,'partants-émargement'!$A$4:$F$300,6)</f>
        <v>C</v>
      </c>
      <c r="H106" s="18">
        <f>VLOOKUP(B106:B106,'partants-émargement'!$A$4:$G$300,7)</f>
        <v>1</v>
      </c>
    </row>
    <row r="107" spans="1:9" x14ac:dyDescent="0.2">
      <c r="A107" s="31">
        <v>9</v>
      </c>
      <c r="B107" s="31">
        <v>40</v>
      </c>
      <c r="C107" s="16" t="str">
        <f>VLOOKUP(B107:B107,'partants-émargement'!$A$4:$F$300,2)</f>
        <v>BONNE</v>
      </c>
      <c r="D107" s="16" t="str">
        <f>VLOOKUP(B107:B107,'partants-émargement'!$A$4:$F$300,3)</f>
        <v>Nino</v>
      </c>
      <c r="E107" s="17" t="str">
        <f>VLOOKUP(B107:B107,'partants-émargement'!$A$4:$F$300,4)</f>
        <v>USSAPB</v>
      </c>
      <c r="F107" s="17">
        <f>VLOOKUP(B107:B107,'partants-émargement'!$A$4:$F$300,5)</f>
        <v>49760230106</v>
      </c>
      <c r="G107" s="18" t="str">
        <f>VLOOKUP(B107:B107,'partants-émargement'!$A$4:$F$300,6)</f>
        <v>C</v>
      </c>
      <c r="H107" s="18">
        <f>VLOOKUP(B107:B107,'partants-émargement'!$A$4:$G$300,7)</f>
        <v>1</v>
      </c>
    </row>
    <row r="108" spans="1:9" x14ac:dyDescent="0.2">
      <c r="A108" s="31">
        <v>10</v>
      </c>
      <c r="B108" s="31">
        <v>41</v>
      </c>
      <c r="C108" s="16" t="str">
        <f>VLOOKUP(B108:B108,'partants-émargement'!$A$4:$F$300,2)</f>
        <v>BOUTEILLER</v>
      </c>
      <c r="D108" s="16" t="str">
        <f>VLOOKUP(B108:B108,'partants-émargement'!$A$4:$F$300,3)</f>
        <v>Julien</v>
      </c>
      <c r="E108" s="17" t="str">
        <f>VLOOKUP(B108:B108,'partants-émargement'!$A$4:$F$300,4)</f>
        <v>USSAPB</v>
      </c>
      <c r="F108" s="17">
        <f>VLOOKUP(B108:B108,'partants-émargement'!$A$4:$F$300,5)</f>
        <v>49760230469</v>
      </c>
      <c r="G108" s="18" t="str">
        <f>VLOOKUP(B108:B108,'partants-émargement'!$A$4:$F$300,6)</f>
        <v>C</v>
      </c>
      <c r="H108" s="18">
        <f>VLOOKUP(B108:B108,'partants-émargement'!$A$4:$G$300,7)</f>
        <v>1</v>
      </c>
    </row>
    <row r="109" spans="1:9" x14ac:dyDescent="0.2">
      <c r="A109" s="31">
        <v>11</v>
      </c>
      <c r="B109" s="31">
        <v>50</v>
      </c>
      <c r="C109" s="16" t="str">
        <f>VLOOKUP(B109:B109,'partants-émargement'!$A$4:$F$300,2)</f>
        <v>FOYER</v>
      </c>
      <c r="D109" s="16" t="str">
        <f>VLOOKUP(B109:B109,'partants-émargement'!$A$4:$F$300,3)</f>
        <v>Nathan</v>
      </c>
      <c r="E109" s="17" t="str">
        <f>VLOOKUP(B109:B109,'partants-émargement'!$A$4:$F$300,4)</f>
        <v>VC Rouen 76</v>
      </c>
      <c r="F109" s="17">
        <f>VLOOKUP(B109:B109,'partants-émargement'!$A$4:$F$300,5)</f>
        <v>49760160053</v>
      </c>
      <c r="G109" s="18" t="str">
        <f>VLOOKUP(B109:B109,'partants-émargement'!$A$4:$F$300,6)</f>
        <v>C</v>
      </c>
      <c r="H109" s="18">
        <f>VLOOKUP(B109:B109,'partants-émargement'!$A$4:$G$300,7)</f>
        <v>1</v>
      </c>
    </row>
    <row r="110" spans="1:9" x14ac:dyDescent="0.2">
      <c r="A110" s="31">
        <v>12</v>
      </c>
      <c r="B110" s="31">
        <v>46</v>
      </c>
      <c r="C110" s="16" t="str">
        <f>VLOOKUP(B110:B110,'partants-émargement'!$A$4:$F$300,2)</f>
        <v>THEVENET</v>
      </c>
      <c r="D110" s="16" t="str">
        <f>VLOOKUP(B110:B110,'partants-émargement'!$A$4:$F$300,3)</f>
        <v>Nathan</v>
      </c>
      <c r="E110" s="17" t="str">
        <f>VLOOKUP(B110:B110,'partants-émargement'!$A$4:$F$300,4)</f>
        <v>USSAPB</v>
      </c>
      <c r="F110" s="17">
        <f>VLOOKUP(B110:B110,'partants-émargement'!$A$4:$F$300,5)</f>
        <v>49760230479</v>
      </c>
      <c r="G110" s="18" t="str">
        <f>VLOOKUP(B110:B110,'partants-émargement'!$A$4:$F$300,6)</f>
        <v>C</v>
      </c>
      <c r="H110" s="18">
        <f>VLOOKUP(B110:B110,'partants-émargement'!$A$4:$G$300,7)</f>
        <v>1</v>
      </c>
    </row>
    <row r="111" spans="1:9" x14ac:dyDescent="0.2">
      <c r="A111" s="31">
        <v>13</v>
      </c>
      <c r="B111" s="31">
        <v>49</v>
      </c>
      <c r="C111" s="16" t="str">
        <f>VLOOKUP(B111:B111,'partants-émargement'!$A$4:$F$300,2)</f>
        <v>RENAUDIN</v>
      </c>
      <c r="D111" s="16" t="str">
        <f>VLOOKUP(B111:B111,'partants-émargement'!$A$4:$F$300,3)</f>
        <v>Mathieu</v>
      </c>
      <c r="E111" s="17" t="str">
        <f>VLOOKUP(B111:B111,'partants-émargement'!$A$4:$F$300,4)</f>
        <v>UV Neubourg</v>
      </c>
      <c r="F111" s="17">
        <f>VLOOKUP(B111:B111,'partants-émargement'!$A$4:$F$300,5)</f>
        <v>49270440308</v>
      </c>
      <c r="G111" s="18" t="str">
        <f>VLOOKUP(B111:B111,'partants-émargement'!$A$4:$F$300,6)</f>
        <v>C</v>
      </c>
      <c r="H111" s="18">
        <f>VLOOKUP(B111:B111,'partants-émargement'!$A$4:$G$300,7)</f>
        <v>2</v>
      </c>
    </row>
    <row r="112" spans="1:9" x14ac:dyDescent="0.2">
      <c r="A112" s="31">
        <v>14</v>
      </c>
      <c r="B112" s="31">
        <v>37</v>
      </c>
      <c r="C112" s="16" t="str">
        <f>VLOOKUP(B112:B112,'partants-émargement'!$A$4:$F$300,2)</f>
        <v>ROBVEILLE</v>
      </c>
      <c r="D112" s="16" t="str">
        <f>VLOOKUP(B112:B112,'partants-émargement'!$A$4:$F$300,3)</f>
        <v>Réhane</v>
      </c>
      <c r="E112" s="17" t="str">
        <f>VLOOKUP(B112:B112,'partants-émargement'!$A$4:$F$300,4)</f>
        <v>ES Caen</v>
      </c>
      <c r="F112" s="17">
        <f>VLOOKUP(B112:B112,'partants-émargement'!$A$4:$F$300,5)</f>
        <v>49140010295</v>
      </c>
      <c r="G112" s="18" t="str">
        <f>VLOOKUP(B112:B112,'partants-émargement'!$A$4:$F$300,6)</f>
        <v>C</v>
      </c>
      <c r="H112" s="18">
        <f>VLOOKUP(B112:B112,'partants-émargement'!$A$4:$G$300,7)</f>
        <v>2</v>
      </c>
    </row>
    <row r="113" spans="1:8" x14ac:dyDescent="0.2">
      <c r="A113" s="31">
        <v>15</v>
      </c>
      <c r="B113" s="31">
        <v>45</v>
      </c>
      <c r="C113" s="16" t="str">
        <f>VLOOKUP(B113:B113,'partants-émargement'!$A$4:$F$300,2)</f>
        <v>LEROYER</v>
      </c>
      <c r="D113" s="16" t="str">
        <f>VLOOKUP(B113:B113,'partants-émargement'!$A$4:$F$300,3)</f>
        <v>Justin</v>
      </c>
      <c r="E113" s="17" t="str">
        <f>VLOOKUP(B113:B113,'partants-émargement'!$A$4:$F$300,4)</f>
        <v>USSAPB</v>
      </c>
      <c r="F113" s="17">
        <f>VLOOKUP(B113:B113,'partants-émargement'!$A$4:$F$300,5)</f>
        <v>49760230483</v>
      </c>
      <c r="G113" s="18" t="str">
        <f>VLOOKUP(B113:B113,'partants-émargement'!$A$4:$F$300,6)</f>
        <v>C</v>
      </c>
      <c r="H113" s="18">
        <f>VLOOKUP(B113:B113,'partants-émargement'!$A$4:$G$300,7)</f>
        <v>1</v>
      </c>
    </row>
    <row r="114" spans="1:8" x14ac:dyDescent="0.2">
      <c r="A114" s="31">
        <v>16</v>
      </c>
      <c r="B114" s="31">
        <v>51</v>
      </c>
      <c r="C114" s="16" t="str">
        <f>VLOOKUP(B114:B114,'partants-émargement'!$A$4:$F$300,2)</f>
        <v>LE MEE</v>
      </c>
      <c r="D114" s="16" t="str">
        <f>VLOOKUP(B114:B114,'partants-émargement'!$A$4:$F$300,3)</f>
        <v>Thibault</v>
      </c>
      <c r="E114" s="17" t="str">
        <f>VLOOKUP(B114:B114,'partants-émargement'!$A$4:$F$300,4)</f>
        <v>VC Rouen 76</v>
      </c>
      <c r="F114" s="17">
        <f>VLOOKUP(B114:B114,'partants-émargement'!$A$4:$F$300,5)</f>
        <v>49760160511</v>
      </c>
      <c r="G114" s="18" t="str">
        <f>VLOOKUP(B114:B114,'partants-émargement'!$A$4:$F$300,6)</f>
        <v>C</v>
      </c>
      <c r="H114" s="18">
        <f>VLOOKUP(B114:B114,'partants-émargement'!$A$4:$G$300,7)</f>
        <v>1</v>
      </c>
    </row>
    <row r="115" spans="1:8" x14ac:dyDescent="0.2">
      <c r="A115" s="31">
        <v>17</v>
      </c>
      <c r="B115" s="31">
        <v>57</v>
      </c>
      <c r="C115" s="16" t="str">
        <f>VLOOKUP(B115:B115,'partants-émargement'!$A$4:$F$300,2)</f>
        <v>ROSSIGNOL</v>
      </c>
      <c r="D115" s="16" t="str">
        <f>VLOOKUP(B115:B115,'partants-émargement'!$A$4:$F$300,3)</f>
        <v>Maxine</v>
      </c>
      <c r="E115" s="17" t="str">
        <f>VLOOKUP(B115:B115,'partants-émargement'!$A$4:$F$300,4)</f>
        <v>UC Joué les Tours</v>
      </c>
      <c r="F115" s="17">
        <f>VLOOKUP(B115:B115,'partants-émargement'!$A$4:$F$300,5)</f>
        <v>44370440257</v>
      </c>
      <c r="G115" s="18" t="str">
        <f>VLOOKUP(B115:B115,'partants-émargement'!$A$4:$F$300,6)</f>
        <v>DJ</v>
      </c>
      <c r="H115" s="18">
        <f>VLOOKUP(B115:B115,'partants-émargement'!$A$4:$G$300,7)</f>
        <v>0</v>
      </c>
    </row>
    <row r="116" spans="1:8" ht="17" x14ac:dyDescent="0.2">
      <c r="A116" s="51" t="s">
        <v>155</v>
      </c>
      <c r="B116" s="51"/>
      <c r="C116" s="51"/>
      <c r="D116" s="51"/>
      <c r="E116" s="51"/>
      <c r="F116" s="51"/>
      <c r="G116" s="51"/>
      <c r="H116" s="51"/>
    </row>
    <row r="117" spans="1:8" x14ac:dyDescent="0.2">
      <c r="A117" s="31">
        <v>1</v>
      </c>
      <c r="B117" s="31">
        <v>24</v>
      </c>
      <c r="C117" s="16" t="str">
        <f>VLOOKUP(B117:B117,'partants-émargement'!$A$4:$F$300,2)</f>
        <v>GILLES</v>
      </c>
      <c r="D117" s="16" t="str">
        <f>VLOOKUP(B117:B117,'partants-émargement'!$A$4:$F$300,3)</f>
        <v>Louison</v>
      </c>
      <c r="E117" s="17" t="str">
        <f>VLOOKUP(B117:B117,'partants-émargement'!$A$4:$F$300,4)</f>
        <v>Moyon Percy VC</v>
      </c>
      <c r="F117" s="17">
        <f>VLOOKUP(B117:B117,'partants-émargement'!$A$4:$F$300,5)</f>
        <v>49505180224</v>
      </c>
      <c r="G117" s="18" t="str">
        <f>VLOOKUP(B117:B117,'partants-émargement'!$A$4:$F$300,6)</f>
        <v>M</v>
      </c>
      <c r="H117" s="18">
        <f>VLOOKUP(B117:B117,'partants-émargement'!$A$4:$G$300,7)</f>
        <v>2</v>
      </c>
    </row>
    <row r="118" spans="1:8" x14ac:dyDescent="0.2">
      <c r="A118" s="31">
        <v>2</v>
      </c>
      <c r="B118" s="31">
        <v>21</v>
      </c>
      <c r="C118" s="16" t="str">
        <f>VLOOKUP(B118:B118,'partants-émargement'!$A$4:$F$300,2)</f>
        <v>MARCHAND</v>
      </c>
      <c r="D118" s="16" t="str">
        <f>VLOOKUP(B118:B118,'partants-émargement'!$A$4:$F$300,3)</f>
        <v>Noah</v>
      </c>
      <c r="E118" s="17" t="str">
        <f>VLOOKUP(B118:B118,'partants-émargement'!$A$4:$F$300,4)</f>
        <v>ES Livarot</v>
      </c>
      <c r="F118" s="17">
        <f>VLOOKUP(B118:B118,'partants-émargement'!$A$4:$F$300,5)</f>
        <v>49141410181</v>
      </c>
      <c r="G118" s="18" t="str">
        <f>VLOOKUP(B118:B118,'partants-émargement'!$A$4:$F$300,6)</f>
        <v>M</v>
      </c>
      <c r="H118" s="18">
        <f>VLOOKUP(B118:B118,'partants-émargement'!$A$4:$G$300,7)</f>
        <v>2</v>
      </c>
    </row>
    <row r="119" spans="1:8" x14ac:dyDescent="0.2">
      <c r="A119" s="31">
        <v>3</v>
      </c>
      <c r="B119" s="31">
        <v>31</v>
      </c>
      <c r="C119" s="16" t="str">
        <f>VLOOKUP(B119:B119,'partants-émargement'!$A$4:$F$300,2)</f>
        <v>KEHR</v>
      </c>
      <c r="D119" s="16" t="str">
        <f>VLOOKUP(B119:B119,'partants-émargement'!$A$4:$F$300,3)</f>
        <v xml:space="preserve"> Amaury</v>
      </c>
      <c r="E119" s="17" t="str">
        <f>VLOOKUP(B119:B119,'partants-émargement'!$A$4:$F$300,4)</f>
        <v>USSAPB</v>
      </c>
      <c r="F119" s="17">
        <f>VLOOKUP(B119:B119,'partants-émargement'!$A$4:$F$300,5)</f>
        <v>49760230415</v>
      </c>
      <c r="G119" s="18" t="str">
        <f>VLOOKUP(B119:B119,'partants-émargement'!$A$4:$F$300,6)</f>
        <v>M</v>
      </c>
      <c r="H119" s="18">
        <f>VLOOKUP(B119:B119,'partants-émargement'!$A$4:$G$300,7)</f>
        <v>2</v>
      </c>
    </row>
    <row r="120" spans="1:8" x14ac:dyDescent="0.2">
      <c r="A120" s="31">
        <v>4</v>
      </c>
      <c r="B120" s="31">
        <v>25</v>
      </c>
      <c r="C120" s="16" t="str">
        <f>VLOOKUP(B120:B120,'partants-émargement'!$A$4:$F$300,2)</f>
        <v xml:space="preserve">HAYE </v>
      </c>
      <c r="D120" s="16" t="str">
        <f>VLOOKUP(B120:B120,'partants-émargement'!$A$4:$F$300,3)</f>
        <v>Baptiste</v>
      </c>
      <c r="E120" s="17" t="str">
        <f>VLOOKUP(B120:B120,'partants-émargement'!$A$4:$F$300,4)</f>
        <v>Moyon Percy VC</v>
      </c>
      <c r="F120" s="17">
        <f>VLOOKUP(B120:B120,'partants-émargement'!$A$4:$F$300,5)</f>
        <v>49505180152</v>
      </c>
      <c r="G120" s="18" t="str">
        <f>VLOOKUP(B120:B120,'partants-émargement'!$A$4:$F$300,6)</f>
        <v>M</v>
      </c>
      <c r="H120" s="18">
        <f>VLOOKUP(B120:B120,'partants-émargement'!$A$4:$G$300,7)</f>
        <v>2</v>
      </c>
    </row>
    <row r="121" spans="1:8" x14ac:dyDescent="0.2">
      <c r="A121" s="31">
        <v>5</v>
      </c>
      <c r="B121" s="31">
        <v>26</v>
      </c>
      <c r="C121" s="16" t="str">
        <f>VLOOKUP(B121:B121,'partants-émargement'!$A$4:$F$300,2)</f>
        <v>LEBOURGEOIS</v>
      </c>
      <c r="D121" s="16" t="str">
        <f>VLOOKUP(B121:B121,'partants-émargement'!$A$4:$F$300,3)</f>
        <v>Paul</v>
      </c>
      <c r="E121" s="17" t="str">
        <f>VLOOKUP(B121:B121,'partants-émargement'!$A$4:$F$300,4)</f>
        <v>UC Tilly Val de Seulles</v>
      </c>
      <c r="F121" s="17">
        <f>VLOOKUP(B121:B121,'partants-émargement'!$A$4:$F$300,5)</f>
        <v>49144520212</v>
      </c>
      <c r="G121" s="18" t="str">
        <f>VLOOKUP(B121:B121,'partants-émargement'!$A$4:$F$300,6)</f>
        <v>M</v>
      </c>
      <c r="H121" s="18">
        <f>VLOOKUP(B121:B121,'partants-émargement'!$A$4:$G$300,7)</f>
        <v>2</v>
      </c>
    </row>
    <row r="122" spans="1:8" x14ac:dyDescent="0.2">
      <c r="A122" s="31">
        <v>6</v>
      </c>
      <c r="B122" s="31">
        <v>27</v>
      </c>
      <c r="C122" s="16" t="str">
        <f>VLOOKUP(B122:B122,'partants-émargement'!$A$4:$F$300,2)</f>
        <v>LEPETIT</v>
      </c>
      <c r="D122" s="16" t="str">
        <f>VLOOKUP(B122:B122,'partants-émargement'!$A$4:$F$300,3)</f>
        <v>Ben</v>
      </c>
      <c r="E122" s="17" t="str">
        <f>VLOOKUP(B122:B122,'partants-émargement'!$A$4:$F$300,4)</f>
        <v>UC Tilly Val de Seulles</v>
      </c>
      <c r="F122" s="17">
        <f>VLOOKUP(B122:B122,'partants-émargement'!$A$4:$F$300,5)</f>
        <v>49144520125</v>
      </c>
      <c r="G122" s="18" t="str">
        <f>VLOOKUP(B122:B122,'partants-émargement'!$A$4:$F$300,6)</f>
        <v>M</v>
      </c>
      <c r="H122" s="18">
        <f>VLOOKUP(B122:B122,'partants-émargement'!$A$4:$G$300,7)</f>
        <v>2</v>
      </c>
    </row>
    <row r="123" spans="1:8" x14ac:dyDescent="0.2">
      <c r="A123" s="31">
        <v>7</v>
      </c>
      <c r="B123" s="31">
        <v>32</v>
      </c>
      <c r="C123" s="16" t="str">
        <f>VLOOKUP(B123:B123,'partants-émargement'!$A$4:$F$300,2)</f>
        <v xml:space="preserve">ROSAY </v>
      </c>
      <c r="D123" s="16" t="str">
        <f>VLOOKUP(B123:B123,'partants-émargement'!$A$4:$F$300,3)</f>
        <v>Valentin</v>
      </c>
      <c r="E123" s="17" t="str">
        <f>VLOOKUP(B123:B123,'partants-émargement'!$A$4:$F$300,4)</f>
        <v>USSAPB</v>
      </c>
      <c r="F123" s="17">
        <f>VLOOKUP(B123:B123,'partants-émargement'!$A$4:$F$300,5)</f>
        <v>49760230112</v>
      </c>
      <c r="G123" s="18" t="str">
        <f>VLOOKUP(B123:B123,'partants-émargement'!$A$4:$F$300,6)</f>
        <v>M</v>
      </c>
      <c r="H123" s="18">
        <f>VLOOKUP(B123:B123,'partants-émargement'!$A$4:$G$300,7)</f>
        <v>2</v>
      </c>
    </row>
    <row r="124" spans="1:8" x14ac:dyDescent="0.2">
      <c r="A124" s="31">
        <v>8</v>
      </c>
      <c r="B124" s="31">
        <v>22</v>
      </c>
      <c r="C124" s="16" t="str">
        <f>VLOOKUP(B124:B124,'partants-émargement'!$A$4:$F$300,2)</f>
        <v>BLIN</v>
      </c>
      <c r="D124" s="16" t="str">
        <f>VLOOKUP(B124:B124,'partants-émargement'!$A$4:$F$300,3)</f>
        <v>Elouan</v>
      </c>
      <c r="E124" s="17" t="str">
        <f>VLOOKUP(B124:B124,'partants-émargement'!$A$4:$F$300,4)</f>
        <v>Moyon Percy VC</v>
      </c>
      <c r="F124" s="17">
        <f>VLOOKUP(B124:B124,'partants-émargement'!$A$4:$F$300,5)</f>
        <v>49505180223</v>
      </c>
      <c r="G124" s="18" t="str">
        <f>VLOOKUP(B124:B124,'partants-émargement'!$A$4:$F$300,6)</f>
        <v>M</v>
      </c>
      <c r="H124" s="18">
        <f>VLOOKUP(B124:B124,'partants-émargement'!$A$4:$G$300,7)</f>
        <v>2</v>
      </c>
    </row>
    <row r="125" spans="1:8" x14ac:dyDescent="0.2">
      <c r="A125" s="31">
        <v>9</v>
      </c>
      <c r="B125" s="31">
        <v>29</v>
      </c>
      <c r="C125" s="16" t="str">
        <f>VLOOKUP(B125:B125,'partants-émargement'!$A$4:$F$300,2)</f>
        <v>DUVAL</v>
      </c>
      <c r="D125" s="16" t="str">
        <f>VLOOKUP(B125:B125,'partants-émargement'!$A$4:$F$300,3)</f>
        <v>Flavien</v>
      </c>
      <c r="E125" s="17" t="str">
        <f>VLOOKUP(B125:B125,'partants-émargement'!$A$4:$F$300,4)</f>
        <v>USSAPB</v>
      </c>
      <c r="F125" s="17">
        <f>VLOOKUP(B125:B125,'partants-émargement'!$A$4:$F$300,5)</f>
        <v>49760230507</v>
      </c>
      <c r="G125" s="18" t="str">
        <f>VLOOKUP(B125:B125,'partants-émargement'!$A$4:$F$300,6)</f>
        <v>M</v>
      </c>
      <c r="H125" s="18">
        <f>VLOOKUP(B125:B125,'partants-émargement'!$A$4:$G$300,7)</f>
        <v>1</v>
      </c>
    </row>
    <row r="126" spans="1:8" x14ac:dyDescent="0.2">
      <c r="A126" s="31">
        <v>10</v>
      </c>
      <c r="B126" s="31">
        <v>33</v>
      </c>
      <c r="C126" s="16" t="str">
        <f>VLOOKUP(B126:B126,'partants-émargement'!$A$4:$F$300,2)</f>
        <v xml:space="preserve">VANDERSTRAETEN </v>
      </c>
      <c r="D126" s="16" t="str">
        <f>VLOOKUP(B126:B126,'partants-émargement'!$A$4:$F$300,3)</f>
        <v>Oscar</v>
      </c>
      <c r="E126" s="17" t="str">
        <f>VLOOKUP(B126:B126,'partants-émargement'!$A$4:$F$300,4)</f>
        <v>USSAPB</v>
      </c>
      <c r="F126" s="17">
        <f>VLOOKUP(B126:B126,'partants-émargement'!$A$4:$F$300,5)</f>
        <v>49760230440</v>
      </c>
      <c r="G126" s="18" t="str">
        <f>VLOOKUP(B126:B126,'partants-émargement'!$A$4:$F$300,6)</f>
        <v>M</v>
      </c>
      <c r="H126" s="18">
        <f>VLOOKUP(B126:B126,'partants-émargement'!$A$4:$G$300,7)</f>
        <v>2</v>
      </c>
    </row>
    <row r="127" spans="1:8" x14ac:dyDescent="0.2">
      <c r="A127" s="31">
        <v>11</v>
      </c>
      <c r="B127" s="31">
        <v>34</v>
      </c>
      <c r="C127" s="16" t="str">
        <f>VLOOKUP(B127:B127,'partants-émargement'!$A$4:$F$300,2)</f>
        <v>CACHELEUX</v>
      </c>
      <c r="D127" s="16" t="str">
        <f>VLOOKUP(B127:B127,'partants-émargement'!$A$4:$F$300,3)</f>
        <v>Matéo</v>
      </c>
      <c r="E127" s="17" t="str">
        <f>VLOOKUP(B127:B127,'partants-émargement'!$A$4:$F$300,4)</f>
        <v>VC Rouen 76</v>
      </c>
      <c r="F127" s="17">
        <f>VLOOKUP(B127:B127,'partants-émargement'!$A$4:$F$300,5)</f>
        <v>49760160039</v>
      </c>
      <c r="G127" s="18" t="str">
        <f>VLOOKUP(B127:B127,'partants-émargement'!$A$4:$F$300,6)</f>
        <v>M</v>
      </c>
      <c r="H127" s="18">
        <f>VLOOKUP(B127:B127,'partants-émargement'!$A$4:$G$300,7)</f>
        <v>2</v>
      </c>
    </row>
    <row r="128" spans="1:8" x14ac:dyDescent="0.2">
      <c r="A128" s="31">
        <v>12</v>
      </c>
      <c r="B128" s="31">
        <v>35</v>
      </c>
      <c r="C128" s="16" t="str">
        <f>VLOOKUP(B128:B128,'partants-émargement'!$A$4:$F$300,2)</f>
        <v>MEIGNANT</v>
      </c>
      <c r="D128" s="16" t="str">
        <f>VLOOKUP(B128:B128,'partants-émargement'!$A$4:$F$300,3)</f>
        <v>Neil</v>
      </c>
      <c r="E128" s="17" t="str">
        <f>VLOOKUP(B128:B128,'partants-émargement'!$A$4:$F$300,4)</f>
        <v>VC Bourgtheroulde</v>
      </c>
      <c r="F128" s="17">
        <f>VLOOKUP(B128:B128,'partants-émargement'!$A$4:$F$300,5)</f>
        <v>49270530056</v>
      </c>
      <c r="G128" s="18" t="str">
        <f>VLOOKUP(B128:B128,'partants-émargement'!$A$4:$F$300,6)</f>
        <v>M</v>
      </c>
      <c r="H128" s="18">
        <f>VLOOKUP(B128:B128,'partants-émargement'!$A$4:$G$300,7)</f>
        <v>1</v>
      </c>
    </row>
    <row r="129" spans="1:9" x14ac:dyDescent="0.2">
      <c r="A129" s="31">
        <v>13</v>
      </c>
      <c r="B129" s="31">
        <v>28</v>
      </c>
      <c r="C129" s="16" t="str">
        <f>VLOOKUP(B129:B129,'partants-émargement'!$A$4:$F$300,2)</f>
        <v xml:space="preserve">BIARD </v>
      </c>
      <c r="D129" s="16" t="str">
        <f>VLOOKUP(B129:B129,'partants-émargement'!$A$4:$F$300,3)</f>
        <v>Maxime</v>
      </c>
      <c r="E129" s="17" t="str">
        <f>VLOOKUP(B129:B129,'partants-émargement'!$A$4:$F$300,4)</f>
        <v>USSAPB</v>
      </c>
      <c r="F129" s="17">
        <f>VLOOKUP(B129:B129,'partants-émargement'!$A$4:$F$300,5)</f>
        <v>49760230434</v>
      </c>
      <c r="G129" s="18" t="str">
        <f>VLOOKUP(B129:B129,'partants-émargement'!$A$4:$F$300,6)</f>
        <v>M</v>
      </c>
      <c r="H129" s="18">
        <f>VLOOKUP(B129:B129,'partants-émargement'!$A$4:$G$300,7)</f>
        <v>2</v>
      </c>
    </row>
    <row r="130" spans="1:9" x14ac:dyDescent="0.2">
      <c r="A130" s="31">
        <v>14</v>
      </c>
      <c r="B130" s="31">
        <v>23</v>
      </c>
      <c r="C130" s="16" t="str">
        <f>VLOOKUP(B130:B130,'partants-émargement'!$A$4:$F$300,2)</f>
        <v>DEPINCE</v>
      </c>
      <c r="D130" s="16" t="str">
        <f>VLOOKUP(B130:B130,'partants-émargement'!$A$4:$F$300,3)</f>
        <v>Martin</v>
      </c>
      <c r="E130" s="17" t="str">
        <f>VLOOKUP(B130:B130,'partants-émargement'!$A$4:$F$300,4)</f>
        <v>Moyon Percy VC</v>
      </c>
      <c r="F130" s="17">
        <f>VLOOKUP(B130:B130,'partants-émargement'!$A$4:$F$300,5)</f>
        <v>49505180203</v>
      </c>
      <c r="G130" s="18" t="str">
        <f>VLOOKUP(B130:B130,'partants-émargement'!$A$4:$F$300,6)</f>
        <v>M</v>
      </c>
      <c r="H130" s="18">
        <f>VLOOKUP(B130:B130,'partants-émargement'!$A$4:$G$300,7)</f>
        <v>2</v>
      </c>
    </row>
    <row r="131" spans="1:9" x14ac:dyDescent="0.2">
      <c r="A131" s="31">
        <v>15</v>
      </c>
      <c r="B131" s="31">
        <v>30</v>
      </c>
      <c r="C131" s="16" t="str">
        <f>VLOOKUP(B131:B131,'partants-émargement'!$A$4:$F$300,2)</f>
        <v>GUILLER</v>
      </c>
      <c r="D131" s="16" t="str">
        <f>VLOOKUP(B131:B131,'partants-émargement'!$A$4:$F$300,3)</f>
        <v>Anthonin</v>
      </c>
      <c r="E131" s="17" t="str">
        <f>VLOOKUP(B131:B131,'partants-émargement'!$A$4:$F$300,4)</f>
        <v>USSAPB</v>
      </c>
      <c r="F131" s="17" t="str">
        <f>VLOOKUP(B131:B131,'partants-émargement'!$A$4:$F$300,5)</f>
        <v>49 76 023 0071</v>
      </c>
      <c r="G131" s="18" t="str">
        <f>VLOOKUP(B131:B131,'partants-émargement'!$A$4:$F$300,6)</f>
        <v>M</v>
      </c>
      <c r="H131" s="18">
        <f>VLOOKUP(B131:B131,'partants-émargement'!$A$4:$G$300,7)</f>
        <v>1</v>
      </c>
    </row>
    <row r="132" spans="1:9" ht="17" x14ac:dyDescent="0.2">
      <c r="A132" s="51" t="s">
        <v>156</v>
      </c>
      <c r="B132" s="51"/>
      <c r="C132" s="51"/>
      <c r="D132" s="51"/>
      <c r="E132" s="51"/>
      <c r="F132" s="51"/>
      <c r="G132" s="51"/>
      <c r="H132" s="51"/>
    </row>
    <row r="133" spans="1:9" x14ac:dyDescent="0.2">
      <c r="A133" s="31">
        <v>1</v>
      </c>
      <c r="B133" s="31">
        <v>55</v>
      </c>
      <c r="C133" s="16" t="str">
        <f>VLOOKUP(B133:B133,'partants-émargement'!$A$4:$F$300,2)</f>
        <v>COLOMBE</v>
      </c>
      <c r="D133" s="16" t="str">
        <f>VLOOKUP(B133:B133,'partants-émargement'!$A$4:$F$300,3)</f>
        <v>Maxence</v>
      </c>
      <c r="E133" s="17" t="str">
        <f>VLOOKUP(B133:B133,'partants-émargement'!$A$4:$F$300,4)</f>
        <v>CC Marmandais</v>
      </c>
      <c r="F133" s="17">
        <f>VLOOKUP(B133:B133,'partants-émargement'!$A$4:$F$300,5)</f>
        <v>50472070730</v>
      </c>
      <c r="G133" s="18" t="str">
        <f>VLOOKUP(B133:B133,'partants-émargement'!$A$4:$F$300,6)</f>
        <v>J</v>
      </c>
      <c r="H133" s="18">
        <f>VLOOKUP(B133:B133,'partants-émargement'!$A$4:$G$300,7)</f>
        <v>1</v>
      </c>
    </row>
    <row r="134" spans="1:9" x14ac:dyDescent="0.2">
      <c r="A134" s="31">
        <v>2</v>
      </c>
      <c r="B134" s="31">
        <v>63</v>
      </c>
      <c r="C134" s="16" t="str">
        <f>VLOOKUP(B134:B134,'partants-émargement'!$A$4:$F$300,2)</f>
        <v>ESPRIT</v>
      </c>
      <c r="D134" s="16" t="str">
        <f>VLOOKUP(B134:B134,'partants-émargement'!$A$4:$F$300,3)</f>
        <v>Arthur</v>
      </c>
      <c r="E134" s="17" t="str">
        <f>VLOOKUP(B134:B134,'partants-émargement'!$A$4:$F$300,4)</f>
        <v>UV Neubourg</v>
      </c>
      <c r="F134" s="17">
        <f>VLOOKUP(B134:B134,'partants-émargement'!$A$4:$F$300,5)</f>
        <v>49270440183</v>
      </c>
      <c r="G134" s="18" t="str">
        <f>VLOOKUP(B134:B134,'partants-émargement'!$A$4:$F$300,6)</f>
        <v>J</v>
      </c>
      <c r="H134" s="18">
        <f>VLOOKUP(B134:B134,'partants-émargement'!$A$4:$G$300,7)</f>
        <v>1</v>
      </c>
    </row>
    <row r="135" spans="1:9" x14ac:dyDescent="0.2">
      <c r="A135" s="31">
        <v>3</v>
      </c>
      <c r="B135" s="31">
        <v>60</v>
      </c>
      <c r="C135" s="16" t="str">
        <f>VLOOKUP(B135:B135,'partants-émargement'!$A$4:$F$300,2)</f>
        <v>TRUFFAUT</v>
      </c>
      <c r="D135" s="16" t="str">
        <f>VLOOKUP(B135:B135,'partants-émargement'!$A$4:$F$300,3)</f>
        <v>Baptiste</v>
      </c>
      <c r="E135" s="17" t="str">
        <f>VLOOKUP(B135:B135,'partants-émargement'!$A$4:$F$300,4)</f>
        <v>UC Tilly Val de Seulles</v>
      </c>
      <c r="F135" s="17">
        <f>VLOOKUP(B135:B135,'partants-émargement'!$A$4:$F$300,5)</f>
        <v>49144520141</v>
      </c>
      <c r="G135" s="18" t="str">
        <f>VLOOKUP(B135:B135,'partants-émargement'!$A$4:$F$300,6)</f>
        <v>J</v>
      </c>
      <c r="H135" s="18">
        <f>VLOOKUP(B135:B135,'partants-émargement'!$A$4:$G$300,7)</f>
        <v>1</v>
      </c>
    </row>
    <row r="136" spans="1:9" x14ac:dyDescent="0.2">
      <c r="A136" s="31">
        <v>4</v>
      </c>
      <c r="B136" s="31">
        <v>62</v>
      </c>
      <c r="C136" s="16" t="str">
        <f>VLOOKUP(B136:B136,'partants-émargement'!$A$4:$F$300,2)</f>
        <v>LEMIR</v>
      </c>
      <c r="D136" s="16" t="str">
        <f>VLOOKUP(B136:B136,'partants-émargement'!$A$4:$F$300,3)</f>
        <v>Antoine</v>
      </c>
      <c r="E136" s="17" t="str">
        <f>VLOOKUP(B136:B136,'partants-émargement'!$A$4:$F$300,4)</f>
        <v>USSAPB</v>
      </c>
      <c r="F136" s="17">
        <f>VLOOKUP(B136:B136,'partants-émargement'!$A$4:$F$300,5)</f>
        <v>49750230455</v>
      </c>
      <c r="G136" s="18" t="str">
        <f>VLOOKUP(B136:B136,'partants-émargement'!$A$4:$F$300,6)</f>
        <v>J</v>
      </c>
      <c r="H136" s="18">
        <f>VLOOKUP(B136:B136,'partants-émargement'!$A$4:$G$300,7)</f>
        <v>2</v>
      </c>
    </row>
    <row r="137" spans="1:9" x14ac:dyDescent="0.2">
      <c r="A137" s="31">
        <v>5</v>
      </c>
      <c r="B137" s="31">
        <v>59</v>
      </c>
      <c r="C137" s="16" t="str">
        <f>VLOOKUP(B137:B137,'partants-émargement'!$A$4:$F$300,2)</f>
        <v>LEMAGNEN</v>
      </c>
      <c r="D137" s="16" t="str">
        <f>VLOOKUP(B137:B137,'partants-émargement'!$A$4:$F$300,3)</f>
        <v xml:space="preserve"> Titouan</v>
      </c>
      <c r="E137" s="17" t="str">
        <f>VLOOKUP(B137:B137,'partants-émargement'!$A$4:$F$300,4)</f>
        <v>UC Tilly Val de Seulles</v>
      </c>
      <c r="F137" s="17">
        <f>VLOOKUP(B137:B137,'partants-émargement'!$A$4:$F$300,5)</f>
        <v>49144520239</v>
      </c>
      <c r="G137" s="18" t="str">
        <f>VLOOKUP(B137:B137,'partants-émargement'!$A$4:$F$300,6)</f>
        <v>J</v>
      </c>
      <c r="H137" s="18">
        <f>VLOOKUP(B137:B137,'partants-émargement'!$A$4:$G$300,7)</f>
        <v>1</v>
      </c>
    </row>
    <row r="138" spans="1:9" x14ac:dyDescent="0.2">
      <c r="A138" s="31">
        <v>6</v>
      </c>
      <c r="B138" s="31">
        <v>58</v>
      </c>
      <c r="C138" s="16" t="str">
        <f>VLOOKUP(B138:B138,'partants-émargement'!$A$4:$F$300,2)</f>
        <v>LEBOURGEOIS</v>
      </c>
      <c r="D138" s="16" t="str">
        <f>VLOOKUP(B138:B138,'partants-émargement'!$A$4:$F$300,3)</f>
        <v>Baptiste</v>
      </c>
      <c r="E138" s="17" t="str">
        <f>VLOOKUP(B138:B138,'partants-émargement'!$A$4:$F$300,4)</f>
        <v>UC Tilly Val de Seulles</v>
      </c>
      <c r="F138" s="17">
        <f>VLOOKUP(B138:B138,'partants-émargement'!$A$4:$F$300,5)</f>
        <v>49144520213</v>
      </c>
      <c r="G138" s="18" t="str">
        <f>VLOOKUP(B138:B138,'partants-émargement'!$A$4:$F$300,6)</f>
        <v>J</v>
      </c>
      <c r="H138" s="18">
        <f>VLOOKUP(B138:B138,'partants-émargement'!$A$4:$G$300,7)</f>
        <v>1</v>
      </c>
    </row>
    <row r="139" spans="1:9" x14ac:dyDescent="0.2">
      <c r="A139" s="31">
        <v>7</v>
      </c>
      <c r="B139" s="31">
        <v>56</v>
      </c>
      <c r="C139" s="16" t="str">
        <f>VLOOKUP(B139:B139,'partants-émargement'!$A$4:$F$300,2)</f>
        <v>HALOTEL</v>
      </c>
      <c r="D139" s="16" t="str">
        <f>VLOOKUP(B139:B139,'partants-émargement'!$A$4:$F$300,3)</f>
        <v>Ryan</v>
      </c>
      <c r="E139" s="17" t="str">
        <f>VLOOKUP(B139:B139,'partants-émargement'!$A$4:$F$300,4)</f>
        <v>CS Bonneville</v>
      </c>
      <c r="F139" s="17">
        <f>VLOOKUP(B139:B139,'partants-émargement'!$A$4:$F$300,5)</f>
        <v>49270240051</v>
      </c>
      <c r="G139" s="18" t="str">
        <f>VLOOKUP(B139:B139,'partants-émargement'!$A$4:$F$300,6)</f>
        <v>J</v>
      </c>
      <c r="H139" s="18">
        <f>VLOOKUP(B139:B139,'partants-émargement'!$A$4:$G$300,7)</f>
        <v>2</v>
      </c>
    </row>
    <row r="140" spans="1:9" x14ac:dyDescent="0.2">
      <c r="A140" s="31">
        <v>8</v>
      </c>
      <c r="B140" s="31">
        <v>61</v>
      </c>
      <c r="C140" s="16" t="str">
        <f>VLOOKUP(B140:B140,'partants-émargement'!$A$4:$F$300,2)</f>
        <v xml:space="preserve">BORRELLI </v>
      </c>
      <c r="D140" s="16" t="str">
        <f>VLOOKUP(B140:B140,'partants-émargement'!$A$4:$F$300,3)</f>
        <v>Mattéo</v>
      </c>
      <c r="E140" s="17" t="str">
        <f>VLOOKUP(B140:B140,'partants-émargement'!$A$4:$F$300,4)</f>
        <v>USSAPB</v>
      </c>
      <c r="F140" s="17">
        <f>VLOOKUP(B140:B140,'partants-émargement'!$A$4:$F$300,5)</f>
        <v>49760230010</v>
      </c>
      <c r="G140" s="18" t="str">
        <f>VLOOKUP(B140:B140,'partants-émargement'!$A$4:$F$300,6)</f>
        <v>J</v>
      </c>
      <c r="H140" s="18">
        <f>VLOOKUP(B140:B140,'partants-émargement'!$A$4:$G$300,7)</f>
        <v>2</v>
      </c>
    </row>
    <row r="141" spans="1:9" x14ac:dyDescent="0.2">
      <c r="A141" s="31">
        <v>9</v>
      </c>
      <c r="B141" s="31">
        <v>64</v>
      </c>
      <c r="C141" s="16" t="str">
        <f>VLOOKUP(B141:B141,'partants-émargement'!$A$4:$F$300,2)</f>
        <v>NONCHE</v>
      </c>
      <c r="D141" s="16" t="str">
        <f>VLOOKUP(B141:B141,'partants-émargement'!$A$4:$F$300,3)</f>
        <v>Clément</v>
      </c>
      <c r="E141" s="17" t="str">
        <f>VLOOKUP(B141:B141,'partants-émargement'!$A$4:$F$300,4)</f>
        <v>UV Neubourg</v>
      </c>
      <c r="F141" s="17">
        <f>VLOOKUP(B141:B141,'partants-émargement'!$A$4:$F$300,5)</f>
        <v>49270440374</v>
      </c>
      <c r="G141" s="18" t="str">
        <f>VLOOKUP(B141:B141,'partants-émargement'!$A$4:$F$300,6)</f>
        <v>J</v>
      </c>
      <c r="H141" s="18">
        <f>VLOOKUP(B141:B141,'partants-émargement'!$A$4:$G$300,7)</f>
        <v>2</v>
      </c>
    </row>
    <row r="142" spans="1:9" s="61" customFormat="1" x14ac:dyDescent="0.2">
      <c r="A142" s="67"/>
      <c r="B142" s="67"/>
      <c r="C142" s="68"/>
      <c r="D142" s="68"/>
      <c r="E142" s="69"/>
      <c r="F142" s="69"/>
      <c r="G142" s="70"/>
      <c r="H142" s="70"/>
      <c r="I142" s="57"/>
    </row>
    <row r="143" spans="1:9" s="61" customFormat="1" x14ac:dyDescent="0.2">
      <c r="A143" s="57"/>
      <c r="B143" s="57"/>
      <c r="C143" s="58"/>
      <c r="D143" s="58"/>
      <c r="E143" s="59"/>
      <c r="F143" s="59"/>
      <c r="G143" s="60"/>
      <c r="H143" s="60"/>
      <c r="I143" s="57"/>
    </row>
    <row r="144" spans="1:9" s="61" customFormat="1" x14ac:dyDescent="0.2">
      <c r="A144" s="57"/>
      <c r="B144" s="57"/>
      <c r="C144" s="58"/>
      <c r="D144" s="58"/>
      <c r="E144" s="59"/>
      <c r="F144" s="59"/>
      <c r="G144" s="60"/>
      <c r="H144" s="60"/>
      <c r="I144" s="57"/>
    </row>
    <row r="145" spans="1:9" s="61" customFormat="1" ht="17" x14ac:dyDescent="0.2">
      <c r="A145" s="51" t="s">
        <v>157</v>
      </c>
      <c r="B145" s="51"/>
      <c r="C145" s="51"/>
      <c r="D145" s="51"/>
      <c r="E145" s="51"/>
      <c r="F145" s="51"/>
      <c r="G145" s="51"/>
      <c r="H145" s="51"/>
      <c r="I145" s="57"/>
    </row>
    <row r="146" spans="1:9" x14ac:dyDescent="0.2">
      <c r="A146" s="31">
        <v>1</v>
      </c>
      <c r="B146" s="31">
        <v>69</v>
      </c>
      <c r="C146" s="16" t="str">
        <f>VLOOKUP(B146:B146,'partants-émargement'!$A$4:$F$300,2)</f>
        <v>MARIE</v>
      </c>
      <c r="D146" s="16" t="str">
        <f>VLOOKUP(B146:B146,'partants-émargement'!$A$4:$F$300,3)</f>
        <v>Octave</v>
      </c>
      <c r="E146" s="17" t="str">
        <f>VLOOKUP(B146:B146,'partants-émargement'!$A$4:$F$300,4)</f>
        <v>USSAPB</v>
      </c>
      <c r="F146" s="17">
        <f>VLOOKUP(B146:B146,'partants-émargement'!$A$4:$F$300,5)</f>
        <v>49760230496</v>
      </c>
      <c r="G146" s="18" t="str">
        <f>VLOOKUP(B146:B146,'partants-émargement'!$A$4:$F$300,6)</f>
        <v>S</v>
      </c>
      <c r="H146" s="18" t="str">
        <f>VLOOKUP(B146:B146,'partants-émargement'!$A$4:$G$300,7)</f>
        <v>Esp</v>
      </c>
    </row>
    <row r="147" spans="1:9" x14ac:dyDescent="0.2">
      <c r="A147" s="31">
        <v>2</v>
      </c>
      <c r="B147" s="31">
        <v>67</v>
      </c>
      <c r="C147" s="16" t="str">
        <f>VLOOKUP(B147:B147,'partants-émargement'!$A$4:$F$300,2)</f>
        <v xml:space="preserve">BOULEUX </v>
      </c>
      <c r="D147" s="16" t="str">
        <f>VLOOKUP(B147:B147,'partants-émargement'!$A$4:$F$300,3)</f>
        <v>Quentin</v>
      </c>
      <c r="E147" s="17" t="str">
        <f>VLOOKUP(B147:B147,'partants-émargement'!$A$4:$F$300,4)</f>
        <v>USSAPB</v>
      </c>
      <c r="F147" s="17">
        <f>VLOOKUP(B147:B147,'partants-émargement'!$A$4:$F$300,5)</f>
        <v>49760230246</v>
      </c>
      <c r="G147" s="18" t="str">
        <f>VLOOKUP(B147:B147,'partants-émargement'!$A$4:$F$300,6)</f>
        <v>S</v>
      </c>
      <c r="H147" s="18" t="str">
        <f>VLOOKUP(B147:B147,'partants-émargement'!$A$4:$G$300,7)</f>
        <v>Esp</v>
      </c>
    </row>
    <row r="148" spans="1:9" x14ac:dyDescent="0.2">
      <c r="A148" s="31">
        <v>3</v>
      </c>
      <c r="B148" s="31">
        <v>70</v>
      </c>
      <c r="C148" s="16" t="str">
        <f>VLOOKUP(B148:B148,'partants-émargement'!$A$4:$F$300,2)</f>
        <v>DAUGEARD</v>
      </c>
      <c r="D148" s="16" t="str">
        <f>VLOOKUP(B148:B148,'partants-émargement'!$A$4:$F$300,3)</f>
        <v>Maxime</v>
      </c>
      <c r="E148" s="17" t="str">
        <f>VLOOKUP(B148:B148,'partants-émargement'!$A$4:$F$300,4)</f>
        <v>UV Neubourg</v>
      </c>
      <c r="F148" s="17">
        <f>VLOOKUP(B148:B148,'partants-émargement'!$A$4:$F$300,5)</f>
        <v>49270440082</v>
      </c>
      <c r="G148" s="18" t="str">
        <f>VLOOKUP(B148:B148,'partants-émargement'!$A$4:$F$300,6)</f>
        <v>S</v>
      </c>
      <c r="H148" s="18">
        <f>VLOOKUP(B148:B148,'partants-émargement'!$A$4:$G$300,7)</f>
        <v>0</v>
      </c>
    </row>
    <row r="149" spans="1:9" x14ac:dyDescent="0.2">
      <c r="A149" s="31">
        <v>4</v>
      </c>
      <c r="B149" s="31">
        <v>68</v>
      </c>
      <c r="C149" s="16" t="str">
        <f>VLOOKUP(B149:B149,'partants-émargement'!$A$4:$F$300,2)</f>
        <v>GUILLER</v>
      </c>
      <c r="D149" s="16" t="str">
        <f>VLOOKUP(B149:B149,'partants-émargement'!$A$4:$F$300,3)</f>
        <v>Sébastien</v>
      </c>
      <c r="E149" s="17" t="str">
        <f>VLOOKUP(B149:B149,'partants-émargement'!$A$4:$F$300,4)</f>
        <v>USSAPB</v>
      </c>
      <c r="F149" s="17">
        <f>VLOOKUP(B149:B149,'partants-émargement'!$A$4:$F$300,5)</f>
        <v>49760230114</v>
      </c>
      <c r="G149" s="18" t="str">
        <f>VLOOKUP(B149:B149,'partants-émargement'!$A$4:$F$300,6)</f>
        <v>S</v>
      </c>
      <c r="H149" s="18" t="str">
        <f>VLOOKUP(B149:B149,'partants-émargement'!$A$4:$G$300,7)</f>
        <v>M</v>
      </c>
    </row>
    <row r="150" spans="1:9" ht="17" x14ac:dyDescent="0.2">
      <c r="A150" s="51" t="s">
        <v>158</v>
      </c>
      <c r="B150" s="51"/>
      <c r="C150" s="51"/>
      <c r="D150" s="51"/>
      <c r="E150" s="51"/>
      <c r="F150" s="51"/>
      <c r="G150" s="51"/>
      <c r="H150" s="51"/>
    </row>
    <row r="151" spans="1:9" x14ac:dyDescent="0.2">
      <c r="A151" s="31">
        <v>1</v>
      </c>
      <c r="B151" s="31">
        <v>47</v>
      </c>
      <c r="C151" s="16" t="str">
        <f>VLOOKUP(B151:B151,'partants-émargement'!$A$4:$F$300,2)</f>
        <v>LE BOURSICAUD</v>
      </c>
      <c r="D151" s="16" t="str">
        <f>VLOOKUP(B151:B151,'partants-émargement'!$A$4:$F$300,3)</f>
        <v>Nicolas</v>
      </c>
      <c r="E151" s="17" t="str">
        <f>VLOOKUP(B151:B151,'partants-émargement'!$A$4:$F$300,4)</f>
        <v>UV Neubourg</v>
      </c>
      <c r="F151" s="17">
        <f>VLOOKUP(B151:B151,'partants-émargement'!$A$4:$F$300,5)</f>
        <v>49270440156</v>
      </c>
      <c r="G151" s="18" t="str">
        <f>VLOOKUP(B151:B151,'partants-émargement'!$A$4:$F$300,6)</f>
        <v>C</v>
      </c>
      <c r="H151" s="18">
        <f>VLOOKUP(B151:B151,'partants-émargement'!$A$4:$G$300,7)</f>
        <v>2</v>
      </c>
    </row>
    <row r="152" spans="1:9" x14ac:dyDescent="0.2">
      <c r="A152" s="31">
        <v>1</v>
      </c>
      <c r="B152" s="31">
        <v>49</v>
      </c>
      <c r="C152" s="16" t="str">
        <f>VLOOKUP(B152:B152,'partants-émargement'!$A$4:$F$300,2)</f>
        <v>RENAUDIN</v>
      </c>
      <c r="D152" s="16" t="str">
        <f>VLOOKUP(B152:B152,'partants-émargement'!$A$4:$F$300,3)</f>
        <v>Mathieu</v>
      </c>
      <c r="E152" s="17" t="str">
        <f>VLOOKUP(B152:B152,'partants-émargement'!$A$4:$F$300,4)</f>
        <v>UV Neubourg</v>
      </c>
      <c r="F152" s="17">
        <f>VLOOKUP(B152:B152,'partants-émargement'!$A$4:$F$300,5)</f>
        <v>49270440308</v>
      </c>
      <c r="G152" s="18" t="str">
        <f>VLOOKUP(B152:B152,'partants-émargement'!$A$4:$F$300,6)</f>
        <v>C</v>
      </c>
      <c r="H152" s="18">
        <f>VLOOKUP(B152:B152,'partants-émargement'!$A$4:$G$300,7)</f>
        <v>2</v>
      </c>
    </row>
    <row r="153" spans="1:9" x14ac:dyDescent="0.2">
      <c r="A153" s="31">
        <v>2</v>
      </c>
      <c r="B153" s="31">
        <v>44</v>
      </c>
      <c r="C153" s="16" t="str">
        <f>VLOOKUP(B153:B153,'partants-émargement'!$A$4:$F$300,2)</f>
        <v>LEBRETON</v>
      </c>
      <c r="D153" s="16" t="str">
        <f>VLOOKUP(B153:B153,'partants-émargement'!$A$4:$F$300,3)</f>
        <v>Samuel</v>
      </c>
      <c r="E153" s="17" t="str">
        <f>VLOOKUP(B153:B153,'partants-émargement'!$A$4:$F$300,4)</f>
        <v>USSAPB</v>
      </c>
      <c r="F153" s="17">
        <f>VLOOKUP(B153:B153,'partants-émargement'!$A$4:$F$300,5)</f>
        <v>49760230345</v>
      </c>
      <c r="G153" s="18" t="str">
        <f>VLOOKUP(B153:B153,'partants-émargement'!$A$4:$F$300,6)</f>
        <v>C</v>
      </c>
      <c r="H153" s="18">
        <f>VLOOKUP(B153:B153,'partants-émargement'!$A$4:$G$300,7)</f>
        <v>2</v>
      </c>
    </row>
    <row r="154" spans="1:9" x14ac:dyDescent="0.2">
      <c r="A154" s="31">
        <v>2</v>
      </c>
      <c r="B154" s="31">
        <v>39</v>
      </c>
      <c r="C154" s="16" t="str">
        <f>VLOOKUP(B154:B154,'partants-émargement'!$A$4:$F$300,2)</f>
        <v xml:space="preserve">BECQ </v>
      </c>
      <c r="D154" s="16" t="str">
        <f>VLOOKUP(B154:B154,'partants-émargement'!$A$4:$F$300,3)</f>
        <v>Gabin</v>
      </c>
      <c r="E154" s="17" t="str">
        <f>VLOOKUP(B154:B154,'partants-émargement'!$A$4:$F$300,4)</f>
        <v>USSAPB</v>
      </c>
      <c r="F154" s="17">
        <f>VLOOKUP(B154:B154,'partants-émargement'!$A$4:$F$300,5)</f>
        <v>49760230148</v>
      </c>
      <c r="G154" s="18" t="str">
        <f>VLOOKUP(B154:B154,'partants-émargement'!$A$4:$F$300,6)</f>
        <v>C</v>
      </c>
      <c r="H154" s="18">
        <f>VLOOKUP(B154:B154,'partants-émargement'!$A$4:$G$300,7)</f>
        <v>1</v>
      </c>
    </row>
    <row r="155" spans="1:9" x14ac:dyDescent="0.2">
      <c r="A155" s="31">
        <v>3</v>
      </c>
      <c r="B155" s="31">
        <v>42</v>
      </c>
      <c r="C155" s="16" t="str">
        <f>VLOOKUP(B155:B155,'partants-émargement'!$A$4:$F$300,2)</f>
        <v>CLATOT</v>
      </c>
      <c r="D155" s="16" t="str">
        <f>VLOOKUP(B155:B155,'partants-émargement'!$A$4:$F$300,3)</f>
        <v>Sacha</v>
      </c>
      <c r="E155" s="17" t="str">
        <f>VLOOKUP(B155:B155,'partants-émargement'!$A$4:$F$300,4)</f>
        <v>USSAPB</v>
      </c>
      <c r="F155" s="17">
        <f>VLOOKUP(B155:B155,'partants-émargement'!$A$4:$F$300,5)</f>
        <v>49760230494</v>
      </c>
      <c r="G155" s="18" t="str">
        <f>VLOOKUP(B155:B155,'partants-émargement'!$A$4:$F$300,6)</f>
        <v>C</v>
      </c>
      <c r="H155" s="18">
        <f>VLOOKUP(B155:B155,'partants-émargement'!$A$4:$G$300,7)</f>
        <v>1</v>
      </c>
    </row>
    <row r="156" spans="1:9" x14ac:dyDescent="0.2">
      <c r="A156" s="31">
        <v>3</v>
      </c>
      <c r="B156" s="31">
        <v>45</v>
      </c>
      <c r="C156" s="16" t="str">
        <f>VLOOKUP(B156:B156,'partants-émargement'!$A$4:$F$300,2)</f>
        <v>LEROYER</v>
      </c>
      <c r="D156" s="16" t="str">
        <f>VLOOKUP(B156:B156,'partants-émargement'!$A$4:$F$300,3)</f>
        <v>Justin</v>
      </c>
      <c r="E156" s="17" t="str">
        <f>VLOOKUP(B156:B156,'partants-émargement'!$A$4:$F$300,4)</f>
        <v>USSAPB</v>
      </c>
      <c r="F156" s="17">
        <f>VLOOKUP(B156:B156,'partants-émargement'!$A$4:$F$300,5)</f>
        <v>49760230483</v>
      </c>
      <c r="G156" s="18" t="str">
        <f>VLOOKUP(B156:B156,'partants-émargement'!$A$4:$F$300,6)</f>
        <v>C</v>
      </c>
      <c r="H156" s="18">
        <f>VLOOKUP(B156:B156,'partants-émargement'!$A$4:$G$300,7)</f>
        <v>1</v>
      </c>
    </row>
    <row r="157" spans="1:9" x14ac:dyDescent="0.2">
      <c r="A157" s="31">
        <v>4</v>
      </c>
      <c r="B157" s="31">
        <v>40</v>
      </c>
      <c r="C157" s="16" t="str">
        <f>VLOOKUP(B157:B157,'partants-émargement'!$A$4:$F$300,2)</f>
        <v>BONNE</v>
      </c>
      <c r="D157" s="16" t="str">
        <f>VLOOKUP(B157:B157,'partants-émargement'!$A$4:$F$300,3)</f>
        <v>Nino</v>
      </c>
      <c r="E157" s="17" t="str">
        <f>VLOOKUP(B157:B157,'partants-émargement'!$A$4:$F$300,4)</f>
        <v>USSAPB</v>
      </c>
      <c r="F157" s="17">
        <f>VLOOKUP(B157:B157,'partants-émargement'!$A$4:$F$300,5)</f>
        <v>49760230106</v>
      </c>
      <c r="G157" s="18" t="str">
        <f>VLOOKUP(B157:B157,'partants-émargement'!$A$4:$F$300,6)</f>
        <v>C</v>
      </c>
      <c r="H157" s="18">
        <f>VLOOKUP(B157:B157,'partants-émargement'!$A$4:$G$300,7)</f>
        <v>1</v>
      </c>
    </row>
    <row r="158" spans="1:9" x14ac:dyDescent="0.2">
      <c r="A158" s="31">
        <v>4</v>
      </c>
      <c r="B158" s="31">
        <v>43</v>
      </c>
      <c r="C158" s="16" t="str">
        <f>VLOOKUP(B158:B158,'partants-émargement'!$A$4:$F$300,2)</f>
        <v>DECORDE KROON</v>
      </c>
      <c r="D158" s="16" t="str">
        <f>VLOOKUP(B158:B158,'partants-émargement'!$A$4:$F$300,3)</f>
        <v xml:space="preserve"> Diégo</v>
      </c>
      <c r="E158" s="17" t="str">
        <f>VLOOKUP(B158:B158,'partants-émargement'!$A$4:$F$300,4)</f>
        <v>USSAPB</v>
      </c>
      <c r="F158" s="17">
        <f>VLOOKUP(B158:B158,'partants-émargement'!$A$4:$F$300,5)</f>
        <v>49760230431</v>
      </c>
      <c r="G158" s="18" t="str">
        <f>VLOOKUP(B158:B158,'partants-émargement'!$A$4:$F$300,6)</f>
        <v>C</v>
      </c>
      <c r="H158" s="18">
        <f>VLOOKUP(B158:B158,'partants-émargement'!$A$4:$G$300,7)</f>
        <v>1</v>
      </c>
    </row>
  </sheetData>
  <sortState xmlns:xlrd2="http://schemas.microsoft.com/office/spreadsheetml/2017/richdata2" ref="B11:I26">
    <sortCondition ref="I11:I26"/>
  </sortState>
  <mergeCells count="20">
    <mergeCell ref="F1:I1"/>
    <mergeCell ref="A2:I2"/>
    <mergeCell ref="A4:H4"/>
    <mergeCell ref="G5:H5"/>
    <mergeCell ref="A27:H27"/>
    <mergeCell ref="A8:H8"/>
    <mergeCell ref="A10:H10"/>
    <mergeCell ref="A31:H31"/>
    <mergeCell ref="A41:H41"/>
    <mergeCell ref="A51:H51"/>
    <mergeCell ref="A67:H67"/>
    <mergeCell ref="A78:H78"/>
    <mergeCell ref="A132:H132"/>
    <mergeCell ref="A145:H145"/>
    <mergeCell ref="A150:H150"/>
    <mergeCell ref="A98:H98"/>
    <mergeCell ref="A44:H44"/>
    <mergeCell ref="A83:H83"/>
    <mergeCell ref="A93:H93"/>
    <mergeCell ref="A116:H116"/>
  </mergeCells>
  <printOptions horizontalCentered="1"/>
  <pageMargins left="0" right="0" top="0.5" bottom="0.5" header="0.3" footer="0.3"/>
  <pageSetup paperSize="9" orientation="portrait" horizontalDpi="0" verticalDpi="0"/>
  <headerFooter>
    <oddFooter>&amp;R&amp;"Comic Sans MS,Normal"&amp;11&amp;K000000Page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49814-387C-874A-8CEF-F59F809C39E2}">
  <sheetPr>
    <pageSetUpPr fitToPage="1"/>
  </sheetPr>
  <dimension ref="A1:H639"/>
  <sheetViews>
    <sheetView topLeftCell="A49" workbookViewId="0">
      <selection activeCell="E60" sqref="E60"/>
    </sheetView>
  </sheetViews>
  <sheetFormatPr baseColWidth="10" defaultColWidth="11.5" defaultRowHeight="15" x14ac:dyDescent="0.2"/>
  <cols>
    <col min="1" max="1" width="4.5" style="9" bestFit="1" customWidth="1"/>
    <col min="2" max="2" width="27.1640625" style="8" customWidth="1"/>
    <col min="3" max="3" width="34.5" style="9" bestFit="1" customWidth="1"/>
    <col min="4" max="4" width="18.6640625" style="9" bestFit="1" customWidth="1"/>
    <col min="5" max="5" width="13.6640625" style="9" bestFit="1" customWidth="1"/>
    <col min="6" max="6" width="4.83203125" style="9" customWidth="1"/>
    <col min="7" max="7" width="4.83203125" style="8" customWidth="1"/>
    <col min="8" max="8" width="34.83203125" style="9" customWidth="1"/>
    <col min="9" max="255" width="11.5" style="8"/>
    <col min="256" max="256" width="4.5" style="8" bestFit="1" customWidth="1"/>
    <col min="257" max="257" width="27.1640625" style="8" customWidth="1"/>
    <col min="258" max="258" width="34.5" style="8" bestFit="1" customWidth="1"/>
    <col min="259" max="259" width="15.5" style="8" customWidth="1"/>
    <col min="260" max="260" width="9.33203125" style="8" bestFit="1" customWidth="1"/>
    <col min="261" max="261" width="4.6640625" style="8" bestFit="1" customWidth="1"/>
    <col min="262" max="262" width="35.1640625" style="8" customWidth="1"/>
    <col min="263" max="511" width="11.5" style="8"/>
    <col min="512" max="512" width="4.5" style="8" bestFit="1" customWidth="1"/>
    <col min="513" max="513" width="27.1640625" style="8" customWidth="1"/>
    <col min="514" max="514" width="34.5" style="8" bestFit="1" customWidth="1"/>
    <col min="515" max="515" width="15.5" style="8" customWidth="1"/>
    <col min="516" max="516" width="9.33203125" style="8" bestFit="1" customWidth="1"/>
    <col min="517" max="517" width="4.6640625" style="8" bestFit="1" customWidth="1"/>
    <col min="518" max="518" width="35.1640625" style="8" customWidth="1"/>
    <col min="519" max="767" width="11.5" style="8"/>
    <col min="768" max="768" width="4.5" style="8" bestFit="1" customWidth="1"/>
    <col min="769" max="769" width="27.1640625" style="8" customWidth="1"/>
    <col min="770" max="770" width="34.5" style="8" bestFit="1" customWidth="1"/>
    <col min="771" max="771" width="15.5" style="8" customWidth="1"/>
    <col min="772" max="772" width="9.33203125" style="8" bestFit="1" customWidth="1"/>
    <col min="773" max="773" width="4.6640625" style="8" bestFit="1" customWidth="1"/>
    <col min="774" max="774" width="35.1640625" style="8" customWidth="1"/>
    <col min="775" max="1023" width="11.5" style="8"/>
    <col min="1024" max="1024" width="4.5" style="8" bestFit="1" customWidth="1"/>
    <col min="1025" max="1025" width="27.1640625" style="8" customWidth="1"/>
    <col min="1026" max="1026" width="34.5" style="8" bestFit="1" customWidth="1"/>
    <col min="1027" max="1027" width="15.5" style="8" customWidth="1"/>
    <col min="1028" max="1028" width="9.33203125" style="8" bestFit="1" customWidth="1"/>
    <col min="1029" max="1029" width="4.6640625" style="8" bestFit="1" customWidth="1"/>
    <col min="1030" max="1030" width="35.1640625" style="8" customWidth="1"/>
    <col min="1031" max="1279" width="11.5" style="8"/>
    <col min="1280" max="1280" width="4.5" style="8" bestFit="1" customWidth="1"/>
    <col min="1281" max="1281" width="27.1640625" style="8" customWidth="1"/>
    <col min="1282" max="1282" width="34.5" style="8" bestFit="1" customWidth="1"/>
    <col min="1283" max="1283" width="15.5" style="8" customWidth="1"/>
    <col min="1284" max="1284" width="9.33203125" style="8" bestFit="1" customWidth="1"/>
    <col min="1285" max="1285" width="4.6640625" style="8" bestFit="1" customWidth="1"/>
    <col min="1286" max="1286" width="35.1640625" style="8" customWidth="1"/>
    <col min="1287" max="1535" width="11.5" style="8"/>
    <col min="1536" max="1536" width="4.5" style="8" bestFit="1" customWidth="1"/>
    <col min="1537" max="1537" width="27.1640625" style="8" customWidth="1"/>
    <col min="1538" max="1538" width="34.5" style="8" bestFit="1" customWidth="1"/>
    <col min="1539" max="1539" width="15.5" style="8" customWidth="1"/>
    <col min="1540" max="1540" width="9.33203125" style="8" bestFit="1" customWidth="1"/>
    <col min="1541" max="1541" width="4.6640625" style="8" bestFit="1" customWidth="1"/>
    <col min="1542" max="1542" width="35.1640625" style="8" customWidth="1"/>
    <col min="1543" max="1791" width="11.5" style="8"/>
    <col min="1792" max="1792" width="4.5" style="8" bestFit="1" customWidth="1"/>
    <col min="1793" max="1793" width="27.1640625" style="8" customWidth="1"/>
    <col min="1794" max="1794" width="34.5" style="8" bestFit="1" customWidth="1"/>
    <col min="1795" max="1795" width="15.5" style="8" customWidth="1"/>
    <col min="1796" max="1796" width="9.33203125" style="8" bestFit="1" customWidth="1"/>
    <col min="1797" max="1797" width="4.6640625" style="8" bestFit="1" customWidth="1"/>
    <col min="1798" max="1798" width="35.1640625" style="8" customWidth="1"/>
    <col min="1799" max="2047" width="11.5" style="8"/>
    <col min="2048" max="2048" width="4.5" style="8" bestFit="1" customWidth="1"/>
    <col min="2049" max="2049" width="27.1640625" style="8" customWidth="1"/>
    <col min="2050" max="2050" width="34.5" style="8" bestFit="1" customWidth="1"/>
    <col min="2051" max="2051" width="15.5" style="8" customWidth="1"/>
    <col min="2052" max="2052" width="9.33203125" style="8" bestFit="1" customWidth="1"/>
    <col min="2053" max="2053" width="4.6640625" style="8" bestFit="1" customWidth="1"/>
    <col min="2054" max="2054" width="35.1640625" style="8" customWidth="1"/>
    <col min="2055" max="2303" width="11.5" style="8"/>
    <col min="2304" max="2304" width="4.5" style="8" bestFit="1" customWidth="1"/>
    <col min="2305" max="2305" width="27.1640625" style="8" customWidth="1"/>
    <col min="2306" max="2306" width="34.5" style="8" bestFit="1" customWidth="1"/>
    <col min="2307" max="2307" width="15.5" style="8" customWidth="1"/>
    <col min="2308" max="2308" width="9.33203125" style="8" bestFit="1" customWidth="1"/>
    <col min="2309" max="2309" width="4.6640625" style="8" bestFit="1" customWidth="1"/>
    <col min="2310" max="2310" width="35.1640625" style="8" customWidth="1"/>
    <col min="2311" max="2559" width="11.5" style="8"/>
    <col min="2560" max="2560" width="4.5" style="8" bestFit="1" customWidth="1"/>
    <col min="2561" max="2561" width="27.1640625" style="8" customWidth="1"/>
    <col min="2562" max="2562" width="34.5" style="8" bestFit="1" customWidth="1"/>
    <col min="2563" max="2563" width="15.5" style="8" customWidth="1"/>
    <col min="2564" max="2564" width="9.33203125" style="8" bestFit="1" customWidth="1"/>
    <col min="2565" max="2565" width="4.6640625" style="8" bestFit="1" customWidth="1"/>
    <col min="2566" max="2566" width="35.1640625" style="8" customWidth="1"/>
    <col min="2567" max="2815" width="11.5" style="8"/>
    <col min="2816" max="2816" width="4.5" style="8" bestFit="1" customWidth="1"/>
    <col min="2817" max="2817" width="27.1640625" style="8" customWidth="1"/>
    <col min="2818" max="2818" width="34.5" style="8" bestFit="1" customWidth="1"/>
    <col min="2819" max="2819" width="15.5" style="8" customWidth="1"/>
    <col min="2820" max="2820" width="9.33203125" style="8" bestFit="1" customWidth="1"/>
    <col min="2821" max="2821" width="4.6640625" style="8" bestFit="1" customWidth="1"/>
    <col min="2822" max="2822" width="35.1640625" style="8" customWidth="1"/>
    <col min="2823" max="3071" width="11.5" style="8"/>
    <col min="3072" max="3072" width="4.5" style="8" bestFit="1" customWidth="1"/>
    <col min="3073" max="3073" width="27.1640625" style="8" customWidth="1"/>
    <col min="3074" max="3074" width="34.5" style="8" bestFit="1" customWidth="1"/>
    <col min="3075" max="3075" width="15.5" style="8" customWidth="1"/>
    <col min="3076" max="3076" width="9.33203125" style="8" bestFit="1" customWidth="1"/>
    <col min="3077" max="3077" width="4.6640625" style="8" bestFit="1" customWidth="1"/>
    <col min="3078" max="3078" width="35.1640625" style="8" customWidth="1"/>
    <col min="3079" max="3327" width="11.5" style="8"/>
    <col min="3328" max="3328" width="4.5" style="8" bestFit="1" customWidth="1"/>
    <col min="3329" max="3329" width="27.1640625" style="8" customWidth="1"/>
    <col min="3330" max="3330" width="34.5" style="8" bestFit="1" customWidth="1"/>
    <col min="3331" max="3331" width="15.5" style="8" customWidth="1"/>
    <col min="3332" max="3332" width="9.33203125" style="8" bestFit="1" customWidth="1"/>
    <col min="3333" max="3333" width="4.6640625" style="8" bestFit="1" customWidth="1"/>
    <col min="3334" max="3334" width="35.1640625" style="8" customWidth="1"/>
    <col min="3335" max="3583" width="11.5" style="8"/>
    <col min="3584" max="3584" width="4.5" style="8" bestFit="1" customWidth="1"/>
    <col min="3585" max="3585" width="27.1640625" style="8" customWidth="1"/>
    <col min="3586" max="3586" width="34.5" style="8" bestFit="1" customWidth="1"/>
    <col min="3587" max="3587" width="15.5" style="8" customWidth="1"/>
    <col min="3588" max="3588" width="9.33203125" style="8" bestFit="1" customWidth="1"/>
    <col min="3589" max="3589" width="4.6640625" style="8" bestFit="1" customWidth="1"/>
    <col min="3590" max="3590" width="35.1640625" style="8" customWidth="1"/>
    <col min="3591" max="3839" width="11.5" style="8"/>
    <col min="3840" max="3840" width="4.5" style="8" bestFit="1" customWidth="1"/>
    <col min="3841" max="3841" width="27.1640625" style="8" customWidth="1"/>
    <col min="3842" max="3842" width="34.5" style="8" bestFit="1" customWidth="1"/>
    <col min="3843" max="3843" width="15.5" style="8" customWidth="1"/>
    <col min="3844" max="3844" width="9.33203125" style="8" bestFit="1" customWidth="1"/>
    <col min="3845" max="3845" width="4.6640625" style="8" bestFit="1" customWidth="1"/>
    <col min="3846" max="3846" width="35.1640625" style="8" customWidth="1"/>
    <col min="3847" max="4095" width="11.5" style="8"/>
    <col min="4096" max="4096" width="4.5" style="8" bestFit="1" customWidth="1"/>
    <col min="4097" max="4097" width="27.1640625" style="8" customWidth="1"/>
    <col min="4098" max="4098" width="34.5" style="8" bestFit="1" customWidth="1"/>
    <col min="4099" max="4099" width="15.5" style="8" customWidth="1"/>
    <col min="4100" max="4100" width="9.33203125" style="8" bestFit="1" customWidth="1"/>
    <col min="4101" max="4101" width="4.6640625" style="8" bestFit="1" customWidth="1"/>
    <col min="4102" max="4102" width="35.1640625" style="8" customWidth="1"/>
    <col min="4103" max="4351" width="11.5" style="8"/>
    <col min="4352" max="4352" width="4.5" style="8" bestFit="1" customWidth="1"/>
    <col min="4353" max="4353" width="27.1640625" style="8" customWidth="1"/>
    <col min="4354" max="4354" width="34.5" style="8" bestFit="1" customWidth="1"/>
    <col min="4355" max="4355" width="15.5" style="8" customWidth="1"/>
    <col min="4356" max="4356" width="9.33203125" style="8" bestFit="1" customWidth="1"/>
    <col min="4357" max="4357" width="4.6640625" style="8" bestFit="1" customWidth="1"/>
    <col min="4358" max="4358" width="35.1640625" style="8" customWidth="1"/>
    <col min="4359" max="4607" width="11.5" style="8"/>
    <col min="4608" max="4608" width="4.5" style="8" bestFit="1" customWidth="1"/>
    <col min="4609" max="4609" width="27.1640625" style="8" customWidth="1"/>
    <col min="4610" max="4610" width="34.5" style="8" bestFit="1" customWidth="1"/>
    <col min="4611" max="4611" width="15.5" style="8" customWidth="1"/>
    <col min="4612" max="4612" width="9.33203125" style="8" bestFit="1" customWidth="1"/>
    <col min="4613" max="4613" width="4.6640625" style="8" bestFit="1" customWidth="1"/>
    <col min="4614" max="4614" width="35.1640625" style="8" customWidth="1"/>
    <col min="4615" max="4863" width="11.5" style="8"/>
    <col min="4864" max="4864" width="4.5" style="8" bestFit="1" customWidth="1"/>
    <col min="4865" max="4865" width="27.1640625" style="8" customWidth="1"/>
    <col min="4866" max="4866" width="34.5" style="8" bestFit="1" customWidth="1"/>
    <col min="4867" max="4867" width="15.5" style="8" customWidth="1"/>
    <col min="4868" max="4868" width="9.33203125" style="8" bestFit="1" customWidth="1"/>
    <col min="4869" max="4869" width="4.6640625" style="8" bestFit="1" customWidth="1"/>
    <col min="4870" max="4870" width="35.1640625" style="8" customWidth="1"/>
    <col min="4871" max="5119" width="11.5" style="8"/>
    <col min="5120" max="5120" width="4.5" style="8" bestFit="1" customWidth="1"/>
    <col min="5121" max="5121" width="27.1640625" style="8" customWidth="1"/>
    <col min="5122" max="5122" width="34.5" style="8" bestFit="1" customWidth="1"/>
    <col min="5123" max="5123" width="15.5" style="8" customWidth="1"/>
    <col min="5124" max="5124" width="9.33203125" style="8" bestFit="1" customWidth="1"/>
    <col min="5125" max="5125" width="4.6640625" style="8" bestFit="1" customWidth="1"/>
    <col min="5126" max="5126" width="35.1640625" style="8" customWidth="1"/>
    <col min="5127" max="5375" width="11.5" style="8"/>
    <col min="5376" max="5376" width="4.5" style="8" bestFit="1" customWidth="1"/>
    <col min="5377" max="5377" width="27.1640625" style="8" customWidth="1"/>
    <col min="5378" max="5378" width="34.5" style="8" bestFit="1" customWidth="1"/>
    <col min="5379" max="5379" width="15.5" style="8" customWidth="1"/>
    <col min="5380" max="5380" width="9.33203125" style="8" bestFit="1" customWidth="1"/>
    <col min="5381" max="5381" width="4.6640625" style="8" bestFit="1" customWidth="1"/>
    <col min="5382" max="5382" width="35.1640625" style="8" customWidth="1"/>
    <col min="5383" max="5631" width="11.5" style="8"/>
    <col min="5632" max="5632" width="4.5" style="8" bestFit="1" customWidth="1"/>
    <col min="5633" max="5633" width="27.1640625" style="8" customWidth="1"/>
    <col min="5634" max="5634" width="34.5" style="8" bestFit="1" customWidth="1"/>
    <col min="5635" max="5635" width="15.5" style="8" customWidth="1"/>
    <col min="5636" max="5636" width="9.33203125" style="8" bestFit="1" customWidth="1"/>
    <col min="5637" max="5637" width="4.6640625" style="8" bestFit="1" customWidth="1"/>
    <col min="5638" max="5638" width="35.1640625" style="8" customWidth="1"/>
    <col min="5639" max="5887" width="11.5" style="8"/>
    <col min="5888" max="5888" width="4.5" style="8" bestFit="1" customWidth="1"/>
    <col min="5889" max="5889" width="27.1640625" style="8" customWidth="1"/>
    <col min="5890" max="5890" width="34.5" style="8" bestFit="1" customWidth="1"/>
    <col min="5891" max="5891" width="15.5" style="8" customWidth="1"/>
    <col min="5892" max="5892" width="9.33203125" style="8" bestFit="1" customWidth="1"/>
    <col min="5893" max="5893" width="4.6640625" style="8" bestFit="1" customWidth="1"/>
    <col min="5894" max="5894" width="35.1640625" style="8" customWidth="1"/>
    <col min="5895" max="6143" width="11.5" style="8"/>
    <col min="6144" max="6144" width="4.5" style="8" bestFit="1" customWidth="1"/>
    <col min="6145" max="6145" width="27.1640625" style="8" customWidth="1"/>
    <col min="6146" max="6146" width="34.5" style="8" bestFit="1" customWidth="1"/>
    <col min="6147" max="6147" width="15.5" style="8" customWidth="1"/>
    <col min="6148" max="6148" width="9.33203125" style="8" bestFit="1" customWidth="1"/>
    <col min="6149" max="6149" width="4.6640625" style="8" bestFit="1" customWidth="1"/>
    <col min="6150" max="6150" width="35.1640625" style="8" customWidth="1"/>
    <col min="6151" max="6399" width="11.5" style="8"/>
    <col min="6400" max="6400" width="4.5" style="8" bestFit="1" customWidth="1"/>
    <col min="6401" max="6401" width="27.1640625" style="8" customWidth="1"/>
    <col min="6402" max="6402" width="34.5" style="8" bestFit="1" customWidth="1"/>
    <col min="6403" max="6403" width="15.5" style="8" customWidth="1"/>
    <col min="6404" max="6404" width="9.33203125" style="8" bestFit="1" customWidth="1"/>
    <col min="6405" max="6405" width="4.6640625" style="8" bestFit="1" customWidth="1"/>
    <col min="6406" max="6406" width="35.1640625" style="8" customWidth="1"/>
    <col min="6407" max="6655" width="11.5" style="8"/>
    <col min="6656" max="6656" width="4.5" style="8" bestFit="1" customWidth="1"/>
    <col min="6657" max="6657" width="27.1640625" style="8" customWidth="1"/>
    <col min="6658" max="6658" width="34.5" style="8" bestFit="1" customWidth="1"/>
    <col min="6659" max="6659" width="15.5" style="8" customWidth="1"/>
    <col min="6660" max="6660" width="9.33203125" style="8" bestFit="1" customWidth="1"/>
    <col min="6661" max="6661" width="4.6640625" style="8" bestFit="1" customWidth="1"/>
    <col min="6662" max="6662" width="35.1640625" style="8" customWidth="1"/>
    <col min="6663" max="6911" width="11.5" style="8"/>
    <col min="6912" max="6912" width="4.5" style="8" bestFit="1" customWidth="1"/>
    <col min="6913" max="6913" width="27.1640625" style="8" customWidth="1"/>
    <col min="6914" max="6914" width="34.5" style="8" bestFit="1" customWidth="1"/>
    <col min="6915" max="6915" width="15.5" style="8" customWidth="1"/>
    <col min="6916" max="6916" width="9.33203125" style="8" bestFit="1" customWidth="1"/>
    <col min="6917" max="6917" width="4.6640625" style="8" bestFit="1" customWidth="1"/>
    <col min="6918" max="6918" width="35.1640625" style="8" customWidth="1"/>
    <col min="6919" max="7167" width="11.5" style="8"/>
    <col min="7168" max="7168" width="4.5" style="8" bestFit="1" customWidth="1"/>
    <col min="7169" max="7169" width="27.1640625" style="8" customWidth="1"/>
    <col min="7170" max="7170" width="34.5" style="8" bestFit="1" customWidth="1"/>
    <col min="7171" max="7171" width="15.5" style="8" customWidth="1"/>
    <col min="7172" max="7172" width="9.33203125" style="8" bestFit="1" customWidth="1"/>
    <col min="7173" max="7173" width="4.6640625" style="8" bestFit="1" customWidth="1"/>
    <col min="7174" max="7174" width="35.1640625" style="8" customWidth="1"/>
    <col min="7175" max="7423" width="11.5" style="8"/>
    <col min="7424" max="7424" width="4.5" style="8" bestFit="1" customWidth="1"/>
    <col min="7425" max="7425" width="27.1640625" style="8" customWidth="1"/>
    <col min="7426" max="7426" width="34.5" style="8" bestFit="1" customWidth="1"/>
    <col min="7427" max="7427" width="15.5" style="8" customWidth="1"/>
    <col min="7428" max="7428" width="9.33203125" style="8" bestFit="1" customWidth="1"/>
    <col min="7429" max="7429" width="4.6640625" style="8" bestFit="1" customWidth="1"/>
    <col min="7430" max="7430" width="35.1640625" style="8" customWidth="1"/>
    <col min="7431" max="7679" width="11.5" style="8"/>
    <col min="7680" max="7680" width="4.5" style="8" bestFit="1" customWidth="1"/>
    <col min="7681" max="7681" width="27.1640625" style="8" customWidth="1"/>
    <col min="7682" max="7682" width="34.5" style="8" bestFit="1" customWidth="1"/>
    <col min="7683" max="7683" width="15.5" style="8" customWidth="1"/>
    <col min="7684" max="7684" width="9.33203125" style="8" bestFit="1" customWidth="1"/>
    <col min="7685" max="7685" width="4.6640625" style="8" bestFit="1" customWidth="1"/>
    <col min="7686" max="7686" width="35.1640625" style="8" customWidth="1"/>
    <col min="7687" max="7935" width="11.5" style="8"/>
    <col min="7936" max="7936" width="4.5" style="8" bestFit="1" customWidth="1"/>
    <col min="7937" max="7937" width="27.1640625" style="8" customWidth="1"/>
    <col min="7938" max="7938" width="34.5" style="8" bestFit="1" customWidth="1"/>
    <col min="7939" max="7939" width="15.5" style="8" customWidth="1"/>
    <col min="7940" max="7940" width="9.33203125" style="8" bestFit="1" customWidth="1"/>
    <col min="7941" max="7941" width="4.6640625" style="8" bestFit="1" customWidth="1"/>
    <col min="7942" max="7942" width="35.1640625" style="8" customWidth="1"/>
    <col min="7943" max="8191" width="11.5" style="8"/>
    <col min="8192" max="8192" width="4.5" style="8" bestFit="1" customWidth="1"/>
    <col min="8193" max="8193" width="27.1640625" style="8" customWidth="1"/>
    <col min="8194" max="8194" width="34.5" style="8" bestFit="1" customWidth="1"/>
    <col min="8195" max="8195" width="15.5" style="8" customWidth="1"/>
    <col min="8196" max="8196" width="9.33203125" style="8" bestFit="1" customWidth="1"/>
    <col min="8197" max="8197" width="4.6640625" style="8" bestFit="1" customWidth="1"/>
    <col min="8198" max="8198" width="35.1640625" style="8" customWidth="1"/>
    <col min="8199" max="8447" width="11.5" style="8"/>
    <col min="8448" max="8448" width="4.5" style="8" bestFit="1" customWidth="1"/>
    <col min="8449" max="8449" width="27.1640625" style="8" customWidth="1"/>
    <col min="8450" max="8450" width="34.5" style="8" bestFit="1" customWidth="1"/>
    <col min="8451" max="8451" width="15.5" style="8" customWidth="1"/>
    <col min="8452" max="8452" width="9.33203125" style="8" bestFit="1" customWidth="1"/>
    <col min="8453" max="8453" width="4.6640625" style="8" bestFit="1" customWidth="1"/>
    <col min="8454" max="8454" width="35.1640625" style="8" customWidth="1"/>
    <col min="8455" max="8703" width="11.5" style="8"/>
    <col min="8704" max="8704" width="4.5" style="8" bestFit="1" customWidth="1"/>
    <col min="8705" max="8705" width="27.1640625" style="8" customWidth="1"/>
    <col min="8706" max="8706" width="34.5" style="8" bestFit="1" customWidth="1"/>
    <col min="8707" max="8707" width="15.5" style="8" customWidth="1"/>
    <col min="8708" max="8708" width="9.33203125" style="8" bestFit="1" customWidth="1"/>
    <col min="8709" max="8709" width="4.6640625" style="8" bestFit="1" customWidth="1"/>
    <col min="8710" max="8710" width="35.1640625" style="8" customWidth="1"/>
    <col min="8711" max="8959" width="11.5" style="8"/>
    <col min="8960" max="8960" width="4.5" style="8" bestFit="1" customWidth="1"/>
    <col min="8961" max="8961" width="27.1640625" style="8" customWidth="1"/>
    <col min="8962" max="8962" width="34.5" style="8" bestFit="1" customWidth="1"/>
    <col min="8963" max="8963" width="15.5" style="8" customWidth="1"/>
    <col min="8964" max="8964" width="9.33203125" style="8" bestFit="1" customWidth="1"/>
    <col min="8965" max="8965" width="4.6640625" style="8" bestFit="1" customWidth="1"/>
    <col min="8966" max="8966" width="35.1640625" style="8" customWidth="1"/>
    <col min="8967" max="9215" width="11.5" style="8"/>
    <col min="9216" max="9216" width="4.5" style="8" bestFit="1" customWidth="1"/>
    <col min="9217" max="9217" width="27.1640625" style="8" customWidth="1"/>
    <col min="9218" max="9218" width="34.5" style="8" bestFit="1" customWidth="1"/>
    <col min="9219" max="9219" width="15.5" style="8" customWidth="1"/>
    <col min="9220" max="9220" width="9.33203125" style="8" bestFit="1" customWidth="1"/>
    <col min="9221" max="9221" width="4.6640625" style="8" bestFit="1" customWidth="1"/>
    <col min="9222" max="9222" width="35.1640625" style="8" customWidth="1"/>
    <col min="9223" max="9471" width="11.5" style="8"/>
    <col min="9472" max="9472" width="4.5" style="8" bestFit="1" customWidth="1"/>
    <col min="9473" max="9473" width="27.1640625" style="8" customWidth="1"/>
    <col min="9474" max="9474" width="34.5" style="8" bestFit="1" customWidth="1"/>
    <col min="9475" max="9475" width="15.5" style="8" customWidth="1"/>
    <col min="9476" max="9476" width="9.33203125" style="8" bestFit="1" customWidth="1"/>
    <col min="9477" max="9477" width="4.6640625" style="8" bestFit="1" customWidth="1"/>
    <col min="9478" max="9478" width="35.1640625" style="8" customWidth="1"/>
    <col min="9479" max="9727" width="11.5" style="8"/>
    <col min="9728" max="9728" width="4.5" style="8" bestFit="1" customWidth="1"/>
    <col min="9729" max="9729" width="27.1640625" style="8" customWidth="1"/>
    <col min="9730" max="9730" width="34.5" style="8" bestFit="1" customWidth="1"/>
    <col min="9731" max="9731" width="15.5" style="8" customWidth="1"/>
    <col min="9732" max="9732" width="9.33203125" style="8" bestFit="1" customWidth="1"/>
    <col min="9733" max="9733" width="4.6640625" style="8" bestFit="1" customWidth="1"/>
    <col min="9734" max="9734" width="35.1640625" style="8" customWidth="1"/>
    <col min="9735" max="9983" width="11.5" style="8"/>
    <col min="9984" max="9984" width="4.5" style="8" bestFit="1" customWidth="1"/>
    <col min="9985" max="9985" width="27.1640625" style="8" customWidth="1"/>
    <col min="9986" max="9986" width="34.5" style="8" bestFit="1" customWidth="1"/>
    <col min="9987" max="9987" width="15.5" style="8" customWidth="1"/>
    <col min="9988" max="9988" width="9.33203125" style="8" bestFit="1" customWidth="1"/>
    <col min="9989" max="9989" width="4.6640625" style="8" bestFit="1" customWidth="1"/>
    <col min="9990" max="9990" width="35.1640625" style="8" customWidth="1"/>
    <col min="9991" max="10239" width="11.5" style="8"/>
    <col min="10240" max="10240" width="4.5" style="8" bestFit="1" customWidth="1"/>
    <col min="10241" max="10241" width="27.1640625" style="8" customWidth="1"/>
    <col min="10242" max="10242" width="34.5" style="8" bestFit="1" customWidth="1"/>
    <col min="10243" max="10243" width="15.5" style="8" customWidth="1"/>
    <col min="10244" max="10244" width="9.33203125" style="8" bestFit="1" customWidth="1"/>
    <col min="10245" max="10245" width="4.6640625" style="8" bestFit="1" customWidth="1"/>
    <col min="10246" max="10246" width="35.1640625" style="8" customWidth="1"/>
    <col min="10247" max="10495" width="11.5" style="8"/>
    <col min="10496" max="10496" width="4.5" style="8" bestFit="1" customWidth="1"/>
    <col min="10497" max="10497" width="27.1640625" style="8" customWidth="1"/>
    <col min="10498" max="10498" width="34.5" style="8" bestFit="1" customWidth="1"/>
    <col min="10499" max="10499" width="15.5" style="8" customWidth="1"/>
    <col min="10500" max="10500" width="9.33203125" style="8" bestFit="1" customWidth="1"/>
    <col min="10501" max="10501" width="4.6640625" style="8" bestFit="1" customWidth="1"/>
    <col min="10502" max="10502" width="35.1640625" style="8" customWidth="1"/>
    <col min="10503" max="10751" width="11.5" style="8"/>
    <col min="10752" max="10752" width="4.5" style="8" bestFit="1" customWidth="1"/>
    <col min="10753" max="10753" width="27.1640625" style="8" customWidth="1"/>
    <col min="10754" max="10754" width="34.5" style="8" bestFit="1" customWidth="1"/>
    <col min="10755" max="10755" width="15.5" style="8" customWidth="1"/>
    <col min="10756" max="10756" width="9.33203125" style="8" bestFit="1" customWidth="1"/>
    <col min="10757" max="10757" width="4.6640625" style="8" bestFit="1" customWidth="1"/>
    <col min="10758" max="10758" width="35.1640625" style="8" customWidth="1"/>
    <col min="10759" max="11007" width="11.5" style="8"/>
    <col min="11008" max="11008" width="4.5" style="8" bestFit="1" customWidth="1"/>
    <col min="11009" max="11009" width="27.1640625" style="8" customWidth="1"/>
    <col min="11010" max="11010" width="34.5" style="8" bestFit="1" customWidth="1"/>
    <col min="11011" max="11011" width="15.5" style="8" customWidth="1"/>
    <col min="11012" max="11012" width="9.33203125" style="8" bestFit="1" customWidth="1"/>
    <col min="11013" max="11013" width="4.6640625" style="8" bestFit="1" customWidth="1"/>
    <col min="11014" max="11014" width="35.1640625" style="8" customWidth="1"/>
    <col min="11015" max="11263" width="11.5" style="8"/>
    <col min="11264" max="11264" width="4.5" style="8" bestFit="1" customWidth="1"/>
    <col min="11265" max="11265" width="27.1640625" style="8" customWidth="1"/>
    <col min="11266" max="11266" width="34.5" style="8" bestFit="1" customWidth="1"/>
    <col min="11267" max="11267" width="15.5" style="8" customWidth="1"/>
    <col min="11268" max="11268" width="9.33203125" style="8" bestFit="1" customWidth="1"/>
    <col min="11269" max="11269" width="4.6640625" style="8" bestFit="1" customWidth="1"/>
    <col min="11270" max="11270" width="35.1640625" style="8" customWidth="1"/>
    <col min="11271" max="11519" width="11.5" style="8"/>
    <col min="11520" max="11520" width="4.5" style="8" bestFit="1" customWidth="1"/>
    <col min="11521" max="11521" width="27.1640625" style="8" customWidth="1"/>
    <col min="11522" max="11522" width="34.5" style="8" bestFit="1" customWidth="1"/>
    <col min="11523" max="11523" width="15.5" style="8" customWidth="1"/>
    <col min="11524" max="11524" width="9.33203125" style="8" bestFit="1" customWidth="1"/>
    <col min="11525" max="11525" width="4.6640625" style="8" bestFit="1" customWidth="1"/>
    <col min="11526" max="11526" width="35.1640625" style="8" customWidth="1"/>
    <col min="11527" max="11775" width="11.5" style="8"/>
    <col min="11776" max="11776" width="4.5" style="8" bestFit="1" customWidth="1"/>
    <col min="11777" max="11777" width="27.1640625" style="8" customWidth="1"/>
    <col min="11778" max="11778" width="34.5" style="8" bestFit="1" customWidth="1"/>
    <col min="11779" max="11779" width="15.5" style="8" customWidth="1"/>
    <col min="11780" max="11780" width="9.33203125" style="8" bestFit="1" customWidth="1"/>
    <col min="11781" max="11781" width="4.6640625" style="8" bestFit="1" customWidth="1"/>
    <col min="11782" max="11782" width="35.1640625" style="8" customWidth="1"/>
    <col min="11783" max="12031" width="11.5" style="8"/>
    <col min="12032" max="12032" width="4.5" style="8" bestFit="1" customWidth="1"/>
    <col min="12033" max="12033" width="27.1640625" style="8" customWidth="1"/>
    <col min="12034" max="12034" width="34.5" style="8" bestFit="1" customWidth="1"/>
    <col min="12035" max="12035" width="15.5" style="8" customWidth="1"/>
    <col min="12036" max="12036" width="9.33203125" style="8" bestFit="1" customWidth="1"/>
    <col min="12037" max="12037" width="4.6640625" style="8" bestFit="1" customWidth="1"/>
    <col min="12038" max="12038" width="35.1640625" style="8" customWidth="1"/>
    <col min="12039" max="12287" width="11.5" style="8"/>
    <col min="12288" max="12288" width="4.5" style="8" bestFit="1" customWidth="1"/>
    <col min="12289" max="12289" width="27.1640625" style="8" customWidth="1"/>
    <col min="12290" max="12290" width="34.5" style="8" bestFit="1" customWidth="1"/>
    <col min="12291" max="12291" width="15.5" style="8" customWidth="1"/>
    <col min="12292" max="12292" width="9.33203125" style="8" bestFit="1" customWidth="1"/>
    <col min="12293" max="12293" width="4.6640625" style="8" bestFit="1" customWidth="1"/>
    <col min="12294" max="12294" width="35.1640625" style="8" customWidth="1"/>
    <col min="12295" max="12543" width="11.5" style="8"/>
    <col min="12544" max="12544" width="4.5" style="8" bestFit="1" customWidth="1"/>
    <col min="12545" max="12545" width="27.1640625" style="8" customWidth="1"/>
    <col min="12546" max="12546" width="34.5" style="8" bestFit="1" customWidth="1"/>
    <col min="12547" max="12547" width="15.5" style="8" customWidth="1"/>
    <col min="12548" max="12548" width="9.33203125" style="8" bestFit="1" customWidth="1"/>
    <col min="12549" max="12549" width="4.6640625" style="8" bestFit="1" customWidth="1"/>
    <col min="12550" max="12550" width="35.1640625" style="8" customWidth="1"/>
    <col min="12551" max="12799" width="11.5" style="8"/>
    <col min="12800" max="12800" width="4.5" style="8" bestFit="1" customWidth="1"/>
    <col min="12801" max="12801" width="27.1640625" style="8" customWidth="1"/>
    <col min="12802" max="12802" width="34.5" style="8" bestFit="1" customWidth="1"/>
    <col min="12803" max="12803" width="15.5" style="8" customWidth="1"/>
    <col min="12804" max="12804" width="9.33203125" style="8" bestFit="1" customWidth="1"/>
    <col min="12805" max="12805" width="4.6640625" style="8" bestFit="1" customWidth="1"/>
    <col min="12806" max="12806" width="35.1640625" style="8" customWidth="1"/>
    <col min="12807" max="13055" width="11.5" style="8"/>
    <col min="13056" max="13056" width="4.5" style="8" bestFit="1" customWidth="1"/>
    <col min="13057" max="13057" width="27.1640625" style="8" customWidth="1"/>
    <col min="13058" max="13058" width="34.5" style="8" bestFit="1" customWidth="1"/>
    <col min="13059" max="13059" width="15.5" style="8" customWidth="1"/>
    <col min="13060" max="13060" width="9.33203125" style="8" bestFit="1" customWidth="1"/>
    <col min="13061" max="13061" width="4.6640625" style="8" bestFit="1" customWidth="1"/>
    <col min="13062" max="13062" width="35.1640625" style="8" customWidth="1"/>
    <col min="13063" max="13311" width="11.5" style="8"/>
    <col min="13312" max="13312" width="4.5" style="8" bestFit="1" customWidth="1"/>
    <col min="13313" max="13313" width="27.1640625" style="8" customWidth="1"/>
    <col min="13314" max="13314" width="34.5" style="8" bestFit="1" customWidth="1"/>
    <col min="13315" max="13315" width="15.5" style="8" customWidth="1"/>
    <col min="13316" max="13316" width="9.33203125" style="8" bestFit="1" customWidth="1"/>
    <col min="13317" max="13317" width="4.6640625" style="8" bestFit="1" customWidth="1"/>
    <col min="13318" max="13318" width="35.1640625" style="8" customWidth="1"/>
    <col min="13319" max="13567" width="11.5" style="8"/>
    <col min="13568" max="13568" width="4.5" style="8" bestFit="1" customWidth="1"/>
    <col min="13569" max="13569" width="27.1640625" style="8" customWidth="1"/>
    <col min="13570" max="13570" width="34.5" style="8" bestFit="1" customWidth="1"/>
    <col min="13571" max="13571" width="15.5" style="8" customWidth="1"/>
    <col min="13572" max="13572" width="9.33203125" style="8" bestFit="1" customWidth="1"/>
    <col min="13573" max="13573" width="4.6640625" style="8" bestFit="1" customWidth="1"/>
    <col min="13574" max="13574" width="35.1640625" style="8" customWidth="1"/>
    <col min="13575" max="13823" width="11.5" style="8"/>
    <col min="13824" max="13824" width="4.5" style="8" bestFit="1" customWidth="1"/>
    <col min="13825" max="13825" width="27.1640625" style="8" customWidth="1"/>
    <col min="13826" max="13826" width="34.5" style="8" bestFit="1" customWidth="1"/>
    <col min="13827" max="13827" width="15.5" style="8" customWidth="1"/>
    <col min="13828" max="13828" width="9.33203125" style="8" bestFit="1" customWidth="1"/>
    <col min="13829" max="13829" width="4.6640625" style="8" bestFit="1" customWidth="1"/>
    <col min="13830" max="13830" width="35.1640625" style="8" customWidth="1"/>
    <col min="13831" max="14079" width="11.5" style="8"/>
    <col min="14080" max="14080" width="4.5" style="8" bestFit="1" customWidth="1"/>
    <col min="14081" max="14081" width="27.1640625" style="8" customWidth="1"/>
    <col min="14082" max="14082" width="34.5" style="8" bestFit="1" customWidth="1"/>
    <col min="14083" max="14083" width="15.5" style="8" customWidth="1"/>
    <col min="14084" max="14084" width="9.33203125" style="8" bestFit="1" customWidth="1"/>
    <col min="14085" max="14085" width="4.6640625" style="8" bestFit="1" customWidth="1"/>
    <col min="14086" max="14086" width="35.1640625" style="8" customWidth="1"/>
    <col min="14087" max="14335" width="11.5" style="8"/>
    <col min="14336" max="14336" width="4.5" style="8" bestFit="1" customWidth="1"/>
    <col min="14337" max="14337" width="27.1640625" style="8" customWidth="1"/>
    <col min="14338" max="14338" width="34.5" style="8" bestFit="1" customWidth="1"/>
    <col min="14339" max="14339" width="15.5" style="8" customWidth="1"/>
    <col min="14340" max="14340" width="9.33203125" style="8" bestFit="1" customWidth="1"/>
    <col min="14341" max="14341" width="4.6640625" style="8" bestFit="1" customWidth="1"/>
    <col min="14342" max="14342" width="35.1640625" style="8" customWidth="1"/>
    <col min="14343" max="14591" width="11.5" style="8"/>
    <col min="14592" max="14592" width="4.5" style="8" bestFit="1" customWidth="1"/>
    <col min="14593" max="14593" width="27.1640625" style="8" customWidth="1"/>
    <col min="14594" max="14594" width="34.5" style="8" bestFit="1" customWidth="1"/>
    <col min="14595" max="14595" width="15.5" style="8" customWidth="1"/>
    <col min="14596" max="14596" width="9.33203125" style="8" bestFit="1" customWidth="1"/>
    <col min="14597" max="14597" width="4.6640625" style="8" bestFit="1" customWidth="1"/>
    <col min="14598" max="14598" width="35.1640625" style="8" customWidth="1"/>
    <col min="14599" max="14847" width="11.5" style="8"/>
    <col min="14848" max="14848" width="4.5" style="8" bestFit="1" customWidth="1"/>
    <col min="14849" max="14849" width="27.1640625" style="8" customWidth="1"/>
    <col min="14850" max="14850" width="34.5" style="8" bestFit="1" customWidth="1"/>
    <col min="14851" max="14851" width="15.5" style="8" customWidth="1"/>
    <col min="14852" max="14852" width="9.33203125" style="8" bestFit="1" customWidth="1"/>
    <col min="14853" max="14853" width="4.6640625" style="8" bestFit="1" customWidth="1"/>
    <col min="14854" max="14854" width="35.1640625" style="8" customWidth="1"/>
    <col min="14855" max="15103" width="11.5" style="8"/>
    <col min="15104" max="15104" width="4.5" style="8" bestFit="1" customWidth="1"/>
    <col min="15105" max="15105" width="27.1640625" style="8" customWidth="1"/>
    <col min="15106" max="15106" width="34.5" style="8" bestFit="1" customWidth="1"/>
    <col min="15107" max="15107" width="15.5" style="8" customWidth="1"/>
    <col min="15108" max="15108" width="9.33203125" style="8" bestFit="1" customWidth="1"/>
    <col min="15109" max="15109" width="4.6640625" style="8" bestFit="1" customWidth="1"/>
    <col min="15110" max="15110" width="35.1640625" style="8" customWidth="1"/>
    <col min="15111" max="15359" width="11.5" style="8"/>
    <col min="15360" max="15360" width="4.5" style="8" bestFit="1" customWidth="1"/>
    <col min="15361" max="15361" width="27.1640625" style="8" customWidth="1"/>
    <col min="15362" max="15362" width="34.5" style="8" bestFit="1" customWidth="1"/>
    <col min="15363" max="15363" width="15.5" style="8" customWidth="1"/>
    <col min="15364" max="15364" width="9.33203125" style="8" bestFit="1" customWidth="1"/>
    <col min="15365" max="15365" width="4.6640625" style="8" bestFit="1" customWidth="1"/>
    <col min="15366" max="15366" width="35.1640625" style="8" customWidth="1"/>
    <col min="15367" max="15615" width="11.5" style="8"/>
    <col min="15616" max="15616" width="4.5" style="8" bestFit="1" customWidth="1"/>
    <col min="15617" max="15617" width="27.1640625" style="8" customWidth="1"/>
    <col min="15618" max="15618" width="34.5" style="8" bestFit="1" customWidth="1"/>
    <col min="15619" max="15619" width="15.5" style="8" customWidth="1"/>
    <col min="15620" max="15620" width="9.33203125" style="8" bestFit="1" customWidth="1"/>
    <col min="15621" max="15621" width="4.6640625" style="8" bestFit="1" customWidth="1"/>
    <col min="15622" max="15622" width="35.1640625" style="8" customWidth="1"/>
    <col min="15623" max="15871" width="11.5" style="8"/>
    <col min="15872" max="15872" width="4.5" style="8" bestFit="1" customWidth="1"/>
    <col min="15873" max="15873" width="27.1640625" style="8" customWidth="1"/>
    <col min="15874" max="15874" width="34.5" style="8" bestFit="1" customWidth="1"/>
    <col min="15875" max="15875" width="15.5" style="8" customWidth="1"/>
    <col min="15876" max="15876" width="9.33203125" style="8" bestFit="1" customWidth="1"/>
    <col min="15877" max="15877" width="4.6640625" style="8" bestFit="1" customWidth="1"/>
    <col min="15878" max="15878" width="35.1640625" style="8" customWidth="1"/>
    <col min="15879" max="16127" width="11.5" style="8"/>
    <col min="16128" max="16128" width="4.5" style="8" bestFit="1" customWidth="1"/>
    <col min="16129" max="16129" width="27.1640625" style="8" customWidth="1"/>
    <col min="16130" max="16130" width="34.5" style="8" bestFit="1" customWidth="1"/>
    <col min="16131" max="16131" width="15.5" style="8" customWidth="1"/>
    <col min="16132" max="16132" width="9.33203125" style="8" bestFit="1" customWidth="1"/>
    <col min="16133" max="16133" width="4.6640625" style="8" bestFit="1" customWidth="1"/>
    <col min="16134" max="16134" width="35.1640625" style="8" customWidth="1"/>
    <col min="16135" max="16384" width="11.5" style="8"/>
  </cols>
  <sheetData>
    <row r="1" spans="1:8" ht="25" customHeight="1" x14ac:dyDescent="0.2">
      <c r="A1" s="7" t="s">
        <v>0</v>
      </c>
      <c r="G1" s="10"/>
      <c r="H1" s="30">
        <v>44464</v>
      </c>
    </row>
    <row r="2" spans="1:8" ht="35" customHeight="1" x14ac:dyDescent="0.2">
      <c r="A2" s="56" t="s">
        <v>15</v>
      </c>
      <c r="B2" s="56"/>
      <c r="C2" s="56"/>
      <c r="D2" s="56"/>
      <c r="E2" s="56"/>
      <c r="F2" s="56"/>
      <c r="G2" s="56"/>
      <c r="H2" s="56"/>
    </row>
    <row r="3" spans="1:8" ht="25" customHeight="1" x14ac:dyDescent="0.2">
      <c r="A3" s="55" t="s">
        <v>1</v>
      </c>
      <c r="B3" s="55"/>
      <c r="C3" s="55"/>
      <c r="D3" s="55"/>
      <c r="E3" s="55"/>
      <c r="F3" s="55"/>
      <c r="G3" s="55"/>
    </row>
    <row r="4" spans="1:8" ht="30" customHeight="1" x14ac:dyDescent="0.2">
      <c r="A4" s="11" t="s">
        <v>2</v>
      </c>
      <c r="B4" s="11" t="s">
        <v>9</v>
      </c>
      <c r="C4" s="25" t="s">
        <v>10</v>
      </c>
      <c r="D4" s="11" t="s">
        <v>8</v>
      </c>
      <c r="E4" s="11" t="s">
        <v>7</v>
      </c>
      <c r="F4" s="11" t="s">
        <v>4</v>
      </c>
      <c r="G4" s="11" t="s">
        <v>4</v>
      </c>
      <c r="H4" s="11" t="s">
        <v>11</v>
      </c>
    </row>
    <row r="5" spans="1:8" s="12" customFormat="1" ht="30" customHeight="1" x14ac:dyDescent="0.2">
      <c r="A5" s="2">
        <v>1</v>
      </c>
      <c r="B5" s="36" t="s">
        <v>18</v>
      </c>
      <c r="C5" s="36" t="s">
        <v>19</v>
      </c>
      <c r="D5" s="37" t="s">
        <v>20</v>
      </c>
      <c r="E5" s="38">
        <v>49141410042</v>
      </c>
      <c r="F5" s="37" t="s">
        <v>21</v>
      </c>
      <c r="G5" s="39">
        <v>2</v>
      </c>
      <c r="H5" s="2"/>
    </row>
    <row r="6" spans="1:8" s="12" customFormat="1" ht="30" customHeight="1" x14ac:dyDescent="0.2">
      <c r="A6" s="2">
        <v>2</v>
      </c>
      <c r="B6" s="40" t="s">
        <v>22</v>
      </c>
      <c r="C6" s="40" t="s">
        <v>23</v>
      </c>
      <c r="D6" s="37" t="s">
        <v>20</v>
      </c>
      <c r="E6" s="41">
        <v>49141410182</v>
      </c>
      <c r="F6" s="37" t="s">
        <v>21</v>
      </c>
      <c r="G6" s="37">
        <v>1</v>
      </c>
      <c r="H6" s="2"/>
    </row>
    <row r="7" spans="1:8" s="12" customFormat="1" ht="30" customHeight="1" x14ac:dyDescent="0.2">
      <c r="A7" s="2">
        <v>3</v>
      </c>
      <c r="B7" s="40" t="s">
        <v>24</v>
      </c>
      <c r="C7" s="40" t="s">
        <v>25</v>
      </c>
      <c r="D7" s="39" t="s">
        <v>26</v>
      </c>
      <c r="E7" s="41">
        <v>49760230504</v>
      </c>
      <c r="F7" s="39" t="s">
        <v>21</v>
      </c>
      <c r="G7" s="39">
        <v>2</v>
      </c>
      <c r="H7" s="2"/>
    </row>
    <row r="8" spans="1:8" s="12" customFormat="1" ht="30" customHeight="1" x14ac:dyDescent="0.2">
      <c r="A8" s="2">
        <v>4</v>
      </c>
      <c r="B8" s="4"/>
      <c r="C8" s="4"/>
      <c r="D8" s="2"/>
      <c r="E8" s="5"/>
      <c r="F8" s="2"/>
      <c r="G8" s="2"/>
      <c r="H8" s="2"/>
    </row>
    <row r="9" spans="1:8" s="12" customFormat="1" ht="30" customHeight="1" x14ac:dyDescent="0.2">
      <c r="A9" s="2">
        <v>5</v>
      </c>
      <c r="B9" s="1"/>
      <c r="C9" s="1"/>
      <c r="D9" s="2"/>
      <c r="E9" s="3"/>
      <c r="F9" s="6"/>
      <c r="G9" s="6"/>
      <c r="H9" s="2"/>
    </row>
    <row r="10" spans="1:8" s="12" customFormat="1" ht="30" customHeight="1" x14ac:dyDescent="0.2">
      <c r="A10" s="2">
        <v>6</v>
      </c>
      <c r="B10" s="4" t="s">
        <v>27</v>
      </c>
      <c r="C10" s="4" t="s">
        <v>28</v>
      </c>
      <c r="D10" s="2" t="s">
        <v>29</v>
      </c>
      <c r="E10" s="5">
        <v>49272420030</v>
      </c>
      <c r="F10" s="2" t="s">
        <v>30</v>
      </c>
      <c r="G10" s="2">
        <v>2</v>
      </c>
      <c r="H10" s="2"/>
    </row>
    <row r="11" spans="1:8" s="12" customFormat="1" ht="30" customHeight="1" x14ac:dyDescent="0.2">
      <c r="A11" s="2">
        <v>7</v>
      </c>
      <c r="B11" s="4" t="s">
        <v>31</v>
      </c>
      <c r="C11" s="4" t="s">
        <v>32</v>
      </c>
      <c r="D11" s="2" t="s">
        <v>26</v>
      </c>
      <c r="E11" s="5">
        <v>49760230512</v>
      </c>
      <c r="F11" s="2" t="s">
        <v>30</v>
      </c>
      <c r="G11" s="2">
        <v>2</v>
      </c>
      <c r="H11" s="2"/>
    </row>
    <row r="12" spans="1:8" s="12" customFormat="1" ht="30" customHeight="1" x14ac:dyDescent="0.2">
      <c r="A12" s="2">
        <v>8</v>
      </c>
      <c r="B12" s="4" t="s">
        <v>33</v>
      </c>
      <c r="C12" s="4" t="s">
        <v>143</v>
      </c>
      <c r="D12" s="2" t="s">
        <v>26</v>
      </c>
      <c r="E12" s="5">
        <v>49760230488</v>
      </c>
      <c r="F12" s="2" t="s">
        <v>30</v>
      </c>
      <c r="G12" s="2">
        <v>1</v>
      </c>
      <c r="H12" s="2"/>
    </row>
    <row r="13" spans="1:8" s="12" customFormat="1" ht="30" customHeight="1" x14ac:dyDescent="0.2">
      <c r="A13" s="2">
        <v>9</v>
      </c>
      <c r="B13" s="42" t="s">
        <v>34</v>
      </c>
      <c r="C13" s="42" t="s">
        <v>35</v>
      </c>
      <c r="D13" s="2" t="s">
        <v>26</v>
      </c>
      <c r="E13" s="43">
        <v>49760230510</v>
      </c>
      <c r="F13" s="44" t="s">
        <v>30</v>
      </c>
      <c r="G13" s="44">
        <v>2</v>
      </c>
      <c r="H13" s="2"/>
    </row>
    <row r="14" spans="1:8" s="12" customFormat="1" ht="30" customHeight="1" x14ac:dyDescent="0.2">
      <c r="A14" s="2">
        <v>10</v>
      </c>
      <c r="B14" s="4" t="s">
        <v>36</v>
      </c>
      <c r="C14" s="4" t="s">
        <v>37</v>
      </c>
      <c r="D14" s="2" t="s">
        <v>26</v>
      </c>
      <c r="E14" s="5">
        <v>49760230141</v>
      </c>
      <c r="F14" s="2" t="s">
        <v>30</v>
      </c>
      <c r="G14" s="2">
        <v>1</v>
      </c>
      <c r="H14" s="2"/>
    </row>
    <row r="15" spans="1:8" s="12" customFormat="1" ht="30" customHeight="1" x14ac:dyDescent="0.2">
      <c r="A15" s="2">
        <v>11</v>
      </c>
      <c r="B15" s="4" t="s">
        <v>38</v>
      </c>
      <c r="C15" s="4" t="s">
        <v>39</v>
      </c>
      <c r="D15" s="2" t="s">
        <v>26</v>
      </c>
      <c r="E15" s="5">
        <v>49760230110</v>
      </c>
      <c r="F15" s="2" t="s">
        <v>30</v>
      </c>
      <c r="G15" s="2">
        <v>2</v>
      </c>
      <c r="H15" s="2"/>
    </row>
    <row r="16" spans="1:8" s="12" customFormat="1" ht="30" customHeight="1" x14ac:dyDescent="0.2">
      <c r="A16" s="2">
        <v>12</v>
      </c>
      <c r="B16" s="4" t="s">
        <v>40</v>
      </c>
      <c r="C16" s="4" t="s">
        <v>41</v>
      </c>
      <c r="D16" s="2" t="s">
        <v>42</v>
      </c>
      <c r="E16" s="5">
        <v>49270440338</v>
      </c>
      <c r="F16" s="2" t="s">
        <v>30</v>
      </c>
      <c r="G16" s="2">
        <v>2</v>
      </c>
      <c r="H16" s="2"/>
    </row>
    <row r="17" spans="1:8" s="12" customFormat="1" ht="30" customHeight="1" x14ac:dyDescent="0.2">
      <c r="A17" s="2">
        <v>13</v>
      </c>
      <c r="B17" s="4" t="s">
        <v>43</v>
      </c>
      <c r="C17" s="4" t="s">
        <v>44</v>
      </c>
      <c r="D17" s="2" t="s">
        <v>42</v>
      </c>
      <c r="E17" s="5">
        <v>49270440367</v>
      </c>
      <c r="F17" s="2" t="s">
        <v>30</v>
      </c>
      <c r="G17" s="2">
        <v>2</v>
      </c>
      <c r="H17" s="2"/>
    </row>
    <row r="18" spans="1:8" s="12" customFormat="1" ht="30" customHeight="1" x14ac:dyDescent="0.2">
      <c r="A18" s="2">
        <v>14</v>
      </c>
      <c r="B18" s="4" t="s">
        <v>45</v>
      </c>
      <c r="C18" s="4" t="s">
        <v>46</v>
      </c>
      <c r="D18" s="2" t="s">
        <v>42</v>
      </c>
      <c r="E18" s="5">
        <v>49270440307</v>
      </c>
      <c r="F18" s="2" t="s">
        <v>30</v>
      </c>
      <c r="G18" s="2">
        <v>2</v>
      </c>
      <c r="H18" s="2"/>
    </row>
    <row r="19" spans="1:8" s="12" customFormat="1" ht="30" customHeight="1" x14ac:dyDescent="0.2">
      <c r="A19" s="2">
        <v>15</v>
      </c>
      <c r="B19" s="1"/>
      <c r="C19" s="1"/>
      <c r="D19" s="2"/>
      <c r="E19" s="3"/>
      <c r="F19" s="2"/>
      <c r="G19" s="2"/>
      <c r="H19" s="2"/>
    </row>
    <row r="20" spans="1:8" s="12" customFormat="1" ht="30" customHeight="1" x14ac:dyDescent="0.2">
      <c r="A20" s="2">
        <v>16</v>
      </c>
      <c r="B20" s="4"/>
      <c r="C20" s="4"/>
      <c r="D20" s="2"/>
      <c r="E20" s="5"/>
      <c r="F20" s="2"/>
      <c r="G20" s="2"/>
      <c r="H20" s="2"/>
    </row>
    <row r="21" spans="1:8" s="12" customFormat="1" ht="30" customHeight="1" x14ac:dyDescent="0.2">
      <c r="A21" s="2">
        <v>17</v>
      </c>
      <c r="B21" s="40" t="s">
        <v>47</v>
      </c>
      <c r="C21" s="40" t="s">
        <v>48</v>
      </c>
      <c r="D21" s="37" t="s">
        <v>49</v>
      </c>
      <c r="E21" s="41">
        <v>49613970003</v>
      </c>
      <c r="F21" s="37" t="s">
        <v>50</v>
      </c>
      <c r="G21" s="39">
        <v>1</v>
      </c>
      <c r="H21" s="2"/>
    </row>
    <row r="22" spans="1:8" s="12" customFormat="1" ht="30" customHeight="1" x14ac:dyDescent="0.2">
      <c r="A22" s="2">
        <v>18</v>
      </c>
      <c r="B22" s="40" t="s">
        <v>51</v>
      </c>
      <c r="C22" s="40" t="s">
        <v>52</v>
      </c>
      <c r="D22" s="39" t="s">
        <v>53</v>
      </c>
      <c r="E22" s="41">
        <v>49144520076</v>
      </c>
      <c r="F22" s="39" t="s">
        <v>50</v>
      </c>
      <c r="G22" s="39">
        <v>1</v>
      </c>
      <c r="H22" s="2"/>
    </row>
    <row r="23" spans="1:8" s="12" customFormat="1" ht="30" customHeight="1" x14ac:dyDescent="0.2">
      <c r="A23" s="2">
        <v>19</v>
      </c>
      <c r="B23" s="4"/>
      <c r="C23" s="4"/>
      <c r="D23" s="2"/>
      <c r="E23" s="5"/>
      <c r="F23" s="2"/>
      <c r="G23" s="2"/>
      <c r="H23" s="2"/>
    </row>
    <row r="24" spans="1:8" s="12" customFormat="1" ht="30" customHeight="1" x14ac:dyDescent="0.2">
      <c r="A24" s="2">
        <v>20</v>
      </c>
      <c r="B24" s="4"/>
      <c r="C24" s="4"/>
      <c r="D24" s="2"/>
      <c r="E24" s="2"/>
      <c r="F24" s="2"/>
      <c r="G24" s="2"/>
      <c r="H24" s="2"/>
    </row>
    <row r="25" spans="1:8" s="12" customFormat="1" ht="30" customHeight="1" x14ac:dyDescent="0.2">
      <c r="A25" s="2">
        <v>21</v>
      </c>
      <c r="B25" s="42" t="s">
        <v>22</v>
      </c>
      <c r="C25" s="42" t="s">
        <v>54</v>
      </c>
      <c r="D25" s="2" t="s">
        <v>20</v>
      </c>
      <c r="E25" s="43">
        <v>49141410181</v>
      </c>
      <c r="F25" s="2" t="s">
        <v>55</v>
      </c>
      <c r="G25" s="2">
        <v>2</v>
      </c>
      <c r="H25" s="2"/>
    </row>
    <row r="26" spans="1:8" s="12" customFormat="1" ht="30" customHeight="1" x14ac:dyDescent="0.2">
      <c r="A26" s="2">
        <v>22</v>
      </c>
      <c r="B26" s="4" t="s">
        <v>56</v>
      </c>
      <c r="C26" s="4" t="s">
        <v>57</v>
      </c>
      <c r="D26" s="2" t="s">
        <v>58</v>
      </c>
      <c r="E26" s="5">
        <v>49505180223</v>
      </c>
      <c r="F26" s="2" t="s">
        <v>55</v>
      </c>
      <c r="G26" s="2">
        <v>2</v>
      </c>
      <c r="H26" s="2"/>
    </row>
    <row r="27" spans="1:8" s="12" customFormat="1" ht="30" customHeight="1" x14ac:dyDescent="0.2">
      <c r="A27" s="2">
        <v>23</v>
      </c>
      <c r="B27" s="4" t="s">
        <v>59</v>
      </c>
      <c r="C27" s="4" t="s">
        <v>60</v>
      </c>
      <c r="D27" s="2" t="s">
        <v>58</v>
      </c>
      <c r="E27" s="5">
        <v>49505180203</v>
      </c>
      <c r="F27" s="2" t="s">
        <v>55</v>
      </c>
      <c r="G27" s="2">
        <v>2</v>
      </c>
      <c r="H27" s="2"/>
    </row>
    <row r="28" spans="1:8" s="12" customFormat="1" ht="30" customHeight="1" x14ac:dyDescent="0.2">
      <c r="A28" s="2">
        <v>24</v>
      </c>
      <c r="B28" s="4" t="s">
        <v>61</v>
      </c>
      <c r="C28" s="4" t="s">
        <v>62</v>
      </c>
      <c r="D28" s="2" t="s">
        <v>58</v>
      </c>
      <c r="E28" s="5">
        <v>49505180224</v>
      </c>
      <c r="F28" s="2" t="s">
        <v>55</v>
      </c>
      <c r="G28" s="2">
        <v>2</v>
      </c>
      <c r="H28" s="2"/>
    </row>
    <row r="29" spans="1:8" s="12" customFormat="1" ht="30" customHeight="1" x14ac:dyDescent="0.2">
      <c r="A29" s="2">
        <v>25</v>
      </c>
      <c r="B29" s="4" t="s">
        <v>63</v>
      </c>
      <c r="C29" s="4" t="s">
        <v>64</v>
      </c>
      <c r="D29" s="2" t="s">
        <v>58</v>
      </c>
      <c r="E29" s="5">
        <v>49505180152</v>
      </c>
      <c r="F29" s="2" t="s">
        <v>55</v>
      </c>
      <c r="G29" s="2">
        <v>2</v>
      </c>
      <c r="H29" s="2"/>
    </row>
    <row r="30" spans="1:8" s="12" customFormat="1" ht="30" customHeight="1" x14ac:dyDescent="0.2">
      <c r="A30" s="2">
        <v>26</v>
      </c>
      <c r="B30" s="4" t="s">
        <v>65</v>
      </c>
      <c r="C30" s="4" t="s">
        <v>66</v>
      </c>
      <c r="D30" s="2" t="s">
        <v>53</v>
      </c>
      <c r="E30" s="5">
        <v>49144520212</v>
      </c>
      <c r="F30" s="2" t="s">
        <v>55</v>
      </c>
      <c r="G30" s="2">
        <v>2</v>
      </c>
      <c r="H30" s="2"/>
    </row>
    <row r="31" spans="1:8" s="12" customFormat="1" ht="30" customHeight="1" x14ac:dyDescent="0.2">
      <c r="A31" s="2">
        <v>27</v>
      </c>
      <c r="B31" s="4" t="s">
        <v>67</v>
      </c>
      <c r="C31" s="4" t="s">
        <v>68</v>
      </c>
      <c r="D31" s="2" t="s">
        <v>53</v>
      </c>
      <c r="E31" s="5">
        <v>49144520125</v>
      </c>
      <c r="F31" s="2" t="s">
        <v>55</v>
      </c>
      <c r="G31" s="2">
        <v>2</v>
      </c>
      <c r="H31" s="2"/>
    </row>
    <row r="32" spans="1:8" s="12" customFormat="1" ht="30" customHeight="1" x14ac:dyDescent="0.2">
      <c r="A32" s="2">
        <v>28</v>
      </c>
      <c r="B32" s="42" t="s">
        <v>69</v>
      </c>
      <c r="C32" s="42" t="s">
        <v>70</v>
      </c>
      <c r="D32" s="2" t="s">
        <v>26</v>
      </c>
      <c r="E32" s="5">
        <v>49760230434</v>
      </c>
      <c r="F32" s="2" t="s">
        <v>55</v>
      </c>
      <c r="G32" s="2">
        <v>2</v>
      </c>
      <c r="H32" s="2"/>
    </row>
    <row r="33" spans="1:8" s="12" customFormat="1" ht="30" customHeight="1" x14ac:dyDescent="0.2">
      <c r="A33" s="2">
        <v>29</v>
      </c>
      <c r="B33" s="4" t="s">
        <v>71</v>
      </c>
      <c r="C33" s="4" t="s">
        <v>72</v>
      </c>
      <c r="D33" s="2" t="s">
        <v>26</v>
      </c>
      <c r="E33" s="5">
        <v>49760230507</v>
      </c>
      <c r="F33" s="2" t="s">
        <v>55</v>
      </c>
      <c r="G33" s="2">
        <v>1</v>
      </c>
      <c r="H33" s="2"/>
    </row>
    <row r="34" spans="1:8" s="12" customFormat="1" ht="30" customHeight="1" x14ac:dyDescent="0.2">
      <c r="A34" s="2">
        <v>30</v>
      </c>
      <c r="B34" s="4" t="s">
        <v>36</v>
      </c>
      <c r="C34" s="4" t="s">
        <v>73</v>
      </c>
      <c r="D34" s="2" t="s">
        <v>26</v>
      </c>
      <c r="E34" s="2" t="s">
        <v>74</v>
      </c>
      <c r="F34" s="2" t="s">
        <v>55</v>
      </c>
      <c r="G34" s="2">
        <v>1</v>
      </c>
      <c r="H34" s="2"/>
    </row>
    <row r="35" spans="1:8" s="12" customFormat="1" ht="30" customHeight="1" x14ac:dyDescent="0.2">
      <c r="A35" s="2">
        <v>31</v>
      </c>
      <c r="B35" s="4" t="s">
        <v>75</v>
      </c>
      <c r="C35" s="4" t="s">
        <v>76</v>
      </c>
      <c r="D35" s="2" t="s">
        <v>26</v>
      </c>
      <c r="E35" s="5">
        <v>49760230415</v>
      </c>
      <c r="F35" s="2" t="s">
        <v>55</v>
      </c>
      <c r="G35" s="2">
        <v>2</v>
      </c>
      <c r="H35" s="2"/>
    </row>
    <row r="36" spans="1:8" s="12" customFormat="1" ht="30" customHeight="1" x14ac:dyDescent="0.2">
      <c r="A36" s="2">
        <v>32</v>
      </c>
      <c r="B36" s="4" t="s">
        <v>77</v>
      </c>
      <c r="C36" s="4" t="s">
        <v>78</v>
      </c>
      <c r="D36" s="2" t="s">
        <v>26</v>
      </c>
      <c r="E36" s="43">
        <v>49760230112</v>
      </c>
      <c r="F36" s="2" t="s">
        <v>55</v>
      </c>
      <c r="G36" s="2">
        <v>2</v>
      </c>
      <c r="H36" s="2"/>
    </row>
    <row r="37" spans="1:8" s="12" customFormat="1" ht="30" customHeight="1" x14ac:dyDescent="0.2">
      <c r="A37" s="2">
        <v>33</v>
      </c>
      <c r="B37" s="4" t="s">
        <v>79</v>
      </c>
      <c r="C37" s="4" t="s">
        <v>80</v>
      </c>
      <c r="D37" s="2" t="s">
        <v>26</v>
      </c>
      <c r="E37" s="5">
        <v>49760230440</v>
      </c>
      <c r="F37" s="2" t="s">
        <v>55</v>
      </c>
      <c r="G37" s="2">
        <v>2</v>
      </c>
      <c r="H37" s="2"/>
    </row>
    <row r="38" spans="1:8" s="12" customFormat="1" ht="30" customHeight="1" x14ac:dyDescent="0.2">
      <c r="A38" s="2">
        <v>34</v>
      </c>
      <c r="B38" s="4" t="s">
        <v>81</v>
      </c>
      <c r="C38" s="4" t="s">
        <v>82</v>
      </c>
      <c r="D38" s="2" t="s">
        <v>83</v>
      </c>
      <c r="E38" s="5">
        <v>49760160039</v>
      </c>
      <c r="F38" s="2" t="s">
        <v>55</v>
      </c>
      <c r="G38" s="2">
        <v>2</v>
      </c>
      <c r="H38" s="4"/>
    </row>
    <row r="39" spans="1:8" s="12" customFormat="1" ht="30" customHeight="1" x14ac:dyDescent="0.2">
      <c r="A39" s="2">
        <v>35</v>
      </c>
      <c r="B39" s="1" t="s">
        <v>159</v>
      </c>
      <c r="C39" s="1" t="s">
        <v>160</v>
      </c>
      <c r="D39" s="6" t="s">
        <v>161</v>
      </c>
      <c r="E39" s="3">
        <v>49270530056</v>
      </c>
      <c r="F39" s="6" t="s">
        <v>55</v>
      </c>
      <c r="G39" s="2">
        <v>1</v>
      </c>
      <c r="H39" s="4"/>
    </row>
    <row r="40" spans="1:8" s="12" customFormat="1" ht="30" customHeight="1" x14ac:dyDescent="0.2">
      <c r="A40" s="2">
        <v>36</v>
      </c>
      <c r="B40" s="4"/>
      <c r="C40" s="4"/>
      <c r="D40" s="2"/>
      <c r="E40" s="5"/>
      <c r="F40" s="2"/>
      <c r="G40" s="2"/>
      <c r="H40" s="4"/>
    </row>
    <row r="41" spans="1:8" s="12" customFormat="1" ht="30" customHeight="1" x14ac:dyDescent="0.2">
      <c r="A41" s="2">
        <v>37</v>
      </c>
      <c r="B41" s="42" t="s">
        <v>84</v>
      </c>
      <c r="C41" s="42" t="s">
        <v>85</v>
      </c>
      <c r="D41" s="44" t="s">
        <v>86</v>
      </c>
      <c r="E41" s="43">
        <v>49140010295</v>
      </c>
      <c r="F41" s="44" t="s">
        <v>87</v>
      </c>
      <c r="G41" s="2">
        <v>2</v>
      </c>
      <c r="H41" s="4"/>
    </row>
    <row r="42" spans="1:8" s="12" customFormat="1" ht="30" customHeight="1" x14ac:dyDescent="0.2">
      <c r="A42" s="2">
        <v>38</v>
      </c>
      <c r="B42" s="4" t="s">
        <v>88</v>
      </c>
      <c r="C42" s="4" t="s">
        <v>89</v>
      </c>
      <c r="D42" s="44" t="s">
        <v>49</v>
      </c>
      <c r="E42" s="5">
        <v>49613970360</v>
      </c>
      <c r="F42" s="2" t="s">
        <v>87</v>
      </c>
      <c r="G42" s="2">
        <v>1</v>
      </c>
      <c r="H42" s="4"/>
    </row>
    <row r="43" spans="1:8" s="12" customFormat="1" ht="30" customHeight="1" x14ac:dyDescent="0.2">
      <c r="A43" s="2">
        <v>39</v>
      </c>
      <c r="B43" s="42" t="s">
        <v>90</v>
      </c>
      <c r="C43" s="42" t="s">
        <v>32</v>
      </c>
      <c r="D43" s="44" t="s">
        <v>26</v>
      </c>
      <c r="E43" s="43">
        <v>49760230148</v>
      </c>
      <c r="F43" s="44" t="s">
        <v>87</v>
      </c>
      <c r="G43" s="44">
        <v>1</v>
      </c>
      <c r="H43" s="4"/>
    </row>
    <row r="44" spans="1:8" s="12" customFormat="1" ht="30" customHeight="1" x14ac:dyDescent="0.2">
      <c r="A44" s="2">
        <v>40</v>
      </c>
      <c r="B44" s="42" t="s">
        <v>31</v>
      </c>
      <c r="C44" s="42" t="s">
        <v>91</v>
      </c>
      <c r="D44" s="44" t="s">
        <v>26</v>
      </c>
      <c r="E44" s="43">
        <v>49760230106</v>
      </c>
      <c r="F44" s="44" t="s">
        <v>87</v>
      </c>
      <c r="G44" s="44">
        <v>1</v>
      </c>
      <c r="H44" s="4"/>
    </row>
    <row r="45" spans="1:8" s="12" customFormat="1" ht="30" customHeight="1" x14ac:dyDescent="0.2">
      <c r="A45" s="2">
        <v>41</v>
      </c>
      <c r="B45" s="4" t="s">
        <v>92</v>
      </c>
      <c r="C45" s="4" t="s">
        <v>93</v>
      </c>
      <c r="D45" s="2" t="s">
        <v>26</v>
      </c>
      <c r="E45" s="5">
        <v>49760230469</v>
      </c>
      <c r="F45" s="2" t="s">
        <v>87</v>
      </c>
      <c r="G45" s="2">
        <v>1</v>
      </c>
      <c r="H45" s="4"/>
    </row>
    <row r="46" spans="1:8" s="12" customFormat="1" ht="30" customHeight="1" x14ac:dyDescent="0.2">
      <c r="A46" s="2">
        <v>42</v>
      </c>
      <c r="B46" s="4" t="s">
        <v>94</v>
      </c>
      <c r="C46" s="4" t="s">
        <v>95</v>
      </c>
      <c r="D46" s="2" t="s">
        <v>26</v>
      </c>
      <c r="E46" s="5">
        <v>49760230494</v>
      </c>
      <c r="F46" s="2" t="s">
        <v>87</v>
      </c>
      <c r="G46" s="2">
        <v>1</v>
      </c>
      <c r="H46" s="4"/>
    </row>
    <row r="47" spans="1:8" s="12" customFormat="1" ht="30" customHeight="1" x14ac:dyDescent="0.2">
      <c r="A47" s="2">
        <v>43</v>
      </c>
      <c r="B47" s="4" t="s">
        <v>96</v>
      </c>
      <c r="C47" s="4" t="s">
        <v>97</v>
      </c>
      <c r="D47" s="2" t="s">
        <v>26</v>
      </c>
      <c r="E47" s="5">
        <v>49760230431</v>
      </c>
      <c r="F47" s="2" t="s">
        <v>87</v>
      </c>
      <c r="G47" s="2">
        <v>1</v>
      </c>
      <c r="H47" s="4"/>
    </row>
    <row r="48" spans="1:8" s="12" customFormat="1" ht="30" customHeight="1" x14ac:dyDescent="0.2">
      <c r="A48" s="2">
        <v>44</v>
      </c>
      <c r="B48" s="42" t="s">
        <v>98</v>
      </c>
      <c r="C48" s="42" t="s">
        <v>99</v>
      </c>
      <c r="D48" s="44" t="s">
        <v>26</v>
      </c>
      <c r="E48" s="43">
        <v>49760230345</v>
      </c>
      <c r="F48" s="44" t="s">
        <v>87</v>
      </c>
      <c r="G48" s="2">
        <v>2</v>
      </c>
      <c r="H48" s="4"/>
    </row>
    <row r="49" spans="1:8" s="12" customFormat="1" ht="30" customHeight="1" x14ac:dyDescent="0.2">
      <c r="A49" s="2">
        <v>45</v>
      </c>
      <c r="B49" s="4" t="s">
        <v>100</v>
      </c>
      <c r="C49" s="4" t="s">
        <v>35</v>
      </c>
      <c r="D49" s="2" t="s">
        <v>26</v>
      </c>
      <c r="E49" s="5">
        <v>49760230483</v>
      </c>
      <c r="F49" s="2" t="s">
        <v>87</v>
      </c>
      <c r="G49" s="2">
        <v>1</v>
      </c>
      <c r="H49" s="4"/>
    </row>
    <row r="50" spans="1:8" s="12" customFormat="1" ht="30" customHeight="1" x14ac:dyDescent="0.2">
      <c r="A50" s="2">
        <v>46</v>
      </c>
      <c r="B50" s="4" t="s">
        <v>101</v>
      </c>
      <c r="C50" s="4" t="s">
        <v>46</v>
      </c>
      <c r="D50" s="2" t="s">
        <v>26</v>
      </c>
      <c r="E50" s="5">
        <v>49760230479</v>
      </c>
      <c r="F50" s="2" t="s">
        <v>87</v>
      </c>
      <c r="G50" s="2">
        <v>1</v>
      </c>
      <c r="H50" s="4"/>
    </row>
    <row r="51" spans="1:8" s="12" customFormat="1" ht="30" customHeight="1" x14ac:dyDescent="0.2">
      <c r="A51" s="2">
        <v>47</v>
      </c>
      <c r="B51" s="4" t="s">
        <v>102</v>
      </c>
      <c r="C51" s="4" t="s">
        <v>103</v>
      </c>
      <c r="D51" s="2" t="s">
        <v>42</v>
      </c>
      <c r="E51" s="5">
        <v>49270440156</v>
      </c>
      <c r="F51" s="2" t="s">
        <v>87</v>
      </c>
      <c r="G51" s="2">
        <v>2</v>
      </c>
      <c r="H51" s="2"/>
    </row>
    <row r="52" spans="1:8" s="12" customFormat="1" ht="30" customHeight="1" x14ac:dyDescent="0.2">
      <c r="A52" s="2">
        <v>48</v>
      </c>
      <c r="B52" s="4" t="s">
        <v>104</v>
      </c>
      <c r="C52" s="4" t="s">
        <v>105</v>
      </c>
      <c r="D52" s="2" t="s">
        <v>42</v>
      </c>
      <c r="E52" s="5">
        <v>49270440097</v>
      </c>
      <c r="F52" s="2" t="s">
        <v>87</v>
      </c>
      <c r="G52" s="2">
        <v>2</v>
      </c>
      <c r="H52" s="2"/>
    </row>
    <row r="53" spans="1:8" s="12" customFormat="1" ht="30" customHeight="1" x14ac:dyDescent="0.2">
      <c r="A53" s="2">
        <v>49</v>
      </c>
      <c r="B53" s="4" t="s">
        <v>106</v>
      </c>
      <c r="C53" s="4" t="s">
        <v>107</v>
      </c>
      <c r="D53" s="44" t="s">
        <v>42</v>
      </c>
      <c r="E53" s="5">
        <v>49270440308</v>
      </c>
      <c r="F53" s="2" t="s">
        <v>87</v>
      </c>
      <c r="G53" s="2">
        <v>2</v>
      </c>
      <c r="H53" s="2"/>
    </row>
    <row r="54" spans="1:8" s="12" customFormat="1" ht="30" customHeight="1" x14ac:dyDescent="0.2">
      <c r="A54" s="2">
        <v>50</v>
      </c>
      <c r="B54" s="4" t="s">
        <v>108</v>
      </c>
      <c r="C54" s="4" t="s">
        <v>46</v>
      </c>
      <c r="D54" s="2" t="s">
        <v>83</v>
      </c>
      <c r="E54" s="5">
        <v>49760160053</v>
      </c>
      <c r="F54" s="2" t="s">
        <v>87</v>
      </c>
      <c r="G54" s="2">
        <v>1</v>
      </c>
      <c r="H54" s="2"/>
    </row>
    <row r="55" spans="1:8" s="12" customFormat="1" ht="30" customHeight="1" x14ac:dyDescent="0.2">
      <c r="A55" s="2">
        <v>51</v>
      </c>
      <c r="B55" s="42" t="s">
        <v>109</v>
      </c>
      <c r="C55" s="42" t="s">
        <v>110</v>
      </c>
      <c r="D55" s="44" t="s">
        <v>83</v>
      </c>
      <c r="E55" s="43">
        <v>49760160511</v>
      </c>
      <c r="F55" s="44" t="s">
        <v>87</v>
      </c>
      <c r="G55" s="44">
        <v>1</v>
      </c>
      <c r="H55" s="2"/>
    </row>
    <row r="56" spans="1:8" s="12" customFormat="1" ht="30" customHeight="1" x14ac:dyDescent="0.2">
      <c r="A56" s="2">
        <v>52</v>
      </c>
      <c r="B56" s="4" t="s">
        <v>111</v>
      </c>
      <c r="C56" s="4" t="s">
        <v>112</v>
      </c>
      <c r="D56" s="2" t="s">
        <v>113</v>
      </c>
      <c r="E56" s="5">
        <v>49501690251</v>
      </c>
      <c r="F56" s="2" t="s">
        <v>87</v>
      </c>
      <c r="G56" s="2">
        <v>2</v>
      </c>
      <c r="H56" s="2"/>
    </row>
    <row r="57" spans="1:8" s="12" customFormat="1" ht="30" customHeight="1" x14ac:dyDescent="0.2">
      <c r="A57" s="2">
        <v>53</v>
      </c>
      <c r="B57" s="4"/>
      <c r="C57" s="4"/>
      <c r="D57" s="6"/>
      <c r="E57" s="5"/>
      <c r="F57" s="2"/>
      <c r="G57" s="2"/>
      <c r="H57" s="2"/>
    </row>
    <row r="58" spans="1:8" s="12" customFormat="1" ht="30" customHeight="1" x14ac:dyDescent="0.2">
      <c r="A58" s="2">
        <v>54</v>
      </c>
      <c r="B58" s="1"/>
      <c r="C58" s="1"/>
      <c r="D58" s="6"/>
      <c r="E58" s="3"/>
      <c r="F58" s="6"/>
      <c r="G58" s="2"/>
      <c r="H58" s="2"/>
    </row>
    <row r="59" spans="1:8" s="12" customFormat="1" ht="30" customHeight="1" x14ac:dyDescent="0.2">
      <c r="A59" s="2">
        <v>55</v>
      </c>
      <c r="B59" s="42" t="s">
        <v>114</v>
      </c>
      <c r="C59" s="42" t="s">
        <v>115</v>
      </c>
      <c r="D59" s="2" t="s">
        <v>116</v>
      </c>
      <c r="E59" s="43">
        <v>50472070730</v>
      </c>
      <c r="F59" s="2" t="s">
        <v>117</v>
      </c>
      <c r="G59" s="2">
        <v>1</v>
      </c>
      <c r="H59" s="2"/>
    </row>
    <row r="60" spans="1:8" s="12" customFormat="1" ht="30" customHeight="1" x14ac:dyDescent="0.2">
      <c r="A60" s="2">
        <v>56</v>
      </c>
      <c r="B60" s="42" t="s">
        <v>118</v>
      </c>
      <c r="C60" s="42" t="s">
        <v>119</v>
      </c>
      <c r="D60" s="2" t="s">
        <v>120</v>
      </c>
      <c r="E60" s="5">
        <v>49270240051</v>
      </c>
      <c r="F60" s="2" t="s">
        <v>117</v>
      </c>
      <c r="G60" s="2">
        <v>2</v>
      </c>
      <c r="H60" s="2"/>
    </row>
    <row r="61" spans="1:8" s="12" customFormat="1" ht="30" customHeight="1" x14ac:dyDescent="0.2">
      <c r="A61" s="2">
        <v>57</v>
      </c>
      <c r="B61" s="42" t="s">
        <v>121</v>
      </c>
      <c r="C61" s="42" t="s">
        <v>122</v>
      </c>
      <c r="D61" s="2" t="s">
        <v>123</v>
      </c>
      <c r="E61" s="43">
        <v>44370440257</v>
      </c>
      <c r="F61" s="2" t="s">
        <v>162</v>
      </c>
      <c r="G61" s="2"/>
      <c r="H61" s="2"/>
    </row>
    <row r="62" spans="1:8" s="12" customFormat="1" ht="30" customHeight="1" x14ac:dyDescent="0.2">
      <c r="A62" s="2">
        <v>58</v>
      </c>
      <c r="B62" s="4" t="s">
        <v>65</v>
      </c>
      <c r="C62" s="4" t="s">
        <v>64</v>
      </c>
      <c r="D62" s="2" t="s">
        <v>53</v>
      </c>
      <c r="E62" s="5">
        <v>49144520213</v>
      </c>
      <c r="F62" s="44" t="s">
        <v>117</v>
      </c>
      <c r="G62" s="2">
        <v>1</v>
      </c>
      <c r="H62" s="2"/>
    </row>
    <row r="63" spans="1:8" s="12" customFormat="1" ht="30" customHeight="1" x14ac:dyDescent="0.2">
      <c r="A63" s="2">
        <v>59</v>
      </c>
      <c r="B63" s="4" t="s">
        <v>124</v>
      </c>
      <c r="C63" s="4" t="s">
        <v>125</v>
      </c>
      <c r="D63" s="44" t="s">
        <v>53</v>
      </c>
      <c r="E63" s="5">
        <v>49144520239</v>
      </c>
      <c r="F63" s="2" t="s">
        <v>117</v>
      </c>
      <c r="G63" s="2">
        <v>1</v>
      </c>
      <c r="H63" s="2"/>
    </row>
    <row r="64" spans="1:8" s="12" customFormat="1" ht="30" customHeight="1" x14ac:dyDescent="0.2">
      <c r="A64" s="2">
        <v>60</v>
      </c>
      <c r="B64" s="42" t="s">
        <v>126</v>
      </c>
      <c r="C64" s="42" t="s">
        <v>64</v>
      </c>
      <c r="D64" s="44" t="s">
        <v>53</v>
      </c>
      <c r="E64" s="43">
        <v>49144520141</v>
      </c>
      <c r="F64" s="44" t="s">
        <v>117</v>
      </c>
      <c r="G64" s="2">
        <v>1</v>
      </c>
      <c r="H64" s="2"/>
    </row>
    <row r="65" spans="1:8" s="12" customFormat="1" ht="30" customHeight="1" x14ac:dyDescent="0.2">
      <c r="A65" s="2">
        <v>61</v>
      </c>
      <c r="B65" s="42" t="s">
        <v>127</v>
      </c>
      <c r="C65" s="42" t="s">
        <v>128</v>
      </c>
      <c r="D65" s="44" t="s">
        <v>26</v>
      </c>
      <c r="E65" s="43">
        <v>49760230010</v>
      </c>
      <c r="F65" s="44" t="s">
        <v>117</v>
      </c>
      <c r="G65" s="44">
        <v>2</v>
      </c>
      <c r="H65" s="2"/>
    </row>
    <row r="66" spans="1:8" s="12" customFormat="1" ht="30" customHeight="1" x14ac:dyDescent="0.2">
      <c r="A66" s="2">
        <v>62</v>
      </c>
      <c r="B66" s="4" t="s">
        <v>129</v>
      </c>
      <c r="C66" s="4" t="s">
        <v>130</v>
      </c>
      <c r="D66" s="2" t="s">
        <v>26</v>
      </c>
      <c r="E66" s="5">
        <v>49750230455</v>
      </c>
      <c r="F66" s="2" t="s">
        <v>117</v>
      </c>
      <c r="G66" s="2">
        <v>2</v>
      </c>
      <c r="H66" s="2"/>
    </row>
    <row r="67" spans="1:8" s="12" customFormat="1" ht="30" customHeight="1" x14ac:dyDescent="0.2">
      <c r="A67" s="2">
        <v>63</v>
      </c>
      <c r="B67" s="42" t="s">
        <v>131</v>
      </c>
      <c r="C67" s="42" t="s">
        <v>132</v>
      </c>
      <c r="D67" s="44" t="s">
        <v>42</v>
      </c>
      <c r="E67" s="43">
        <v>49270440183</v>
      </c>
      <c r="F67" s="44" t="s">
        <v>117</v>
      </c>
      <c r="G67" s="2">
        <v>1</v>
      </c>
      <c r="H67" s="2"/>
    </row>
    <row r="68" spans="1:8" s="12" customFormat="1" ht="30" customHeight="1" x14ac:dyDescent="0.2">
      <c r="A68" s="2">
        <v>64</v>
      </c>
      <c r="B68" s="4" t="s">
        <v>133</v>
      </c>
      <c r="C68" s="4" t="s">
        <v>134</v>
      </c>
      <c r="D68" s="2" t="s">
        <v>42</v>
      </c>
      <c r="E68" s="5">
        <v>49270440374</v>
      </c>
      <c r="F68" s="2" t="s">
        <v>117</v>
      </c>
      <c r="G68" s="2">
        <v>2</v>
      </c>
      <c r="H68" s="2"/>
    </row>
    <row r="69" spans="1:8" s="12" customFormat="1" ht="30" customHeight="1" x14ac:dyDescent="0.2">
      <c r="A69" s="2">
        <v>65</v>
      </c>
      <c r="B69" s="1"/>
      <c r="C69" s="6"/>
      <c r="D69" s="3"/>
      <c r="E69" s="6"/>
      <c r="F69" s="6"/>
      <c r="G69" s="2"/>
      <c r="H69" s="2"/>
    </row>
    <row r="70" spans="1:8" s="12" customFormat="1" ht="30" customHeight="1" x14ac:dyDescent="0.2">
      <c r="A70" s="2">
        <v>66</v>
      </c>
      <c r="B70" s="1"/>
      <c r="C70" s="6"/>
      <c r="D70" s="3"/>
      <c r="E70" s="6"/>
      <c r="F70" s="6"/>
      <c r="G70" s="2"/>
      <c r="H70" s="2"/>
    </row>
    <row r="71" spans="1:8" s="12" customFormat="1" ht="30" customHeight="1" x14ac:dyDescent="0.2">
      <c r="A71" s="2">
        <v>67</v>
      </c>
      <c r="B71" s="42" t="s">
        <v>135</v>
      </c>
      <c r="C71" s="42" t="s">
        <v>136</v>
      </c>
      <c r="D71" s="44" t="s">
        <v>26</v>
      </c>
      <c r="E71" s="43">
        <v>49760230246</v>
      </c>
      <c r="F71" s="44" t="s">
        <v>137</v>
      </c>
      <c r="G71" s="44" t="s">
        <v>138</v>
      </c>
      <c r="H71" s="2"/>
    </row>
    <row r="72" spans="1:8" s="12" customFormat="1" ht="30" customHeight="1" x14ac:dyDescent="0.2">
      <c r="A72" s="2">
        <v>68</v>
      </c>
      <c r="B72" s="42" t="s">
        <v>36</v>
      </c>
      <c r="C72" s="42" t="s">
        <v>139</v>
      </c>
      <c r="D72" s="44" t="s">
        <v>26</v>
      </c>
      <c r="E72" s="43">
        <v>49760230114</v>
      </c>
      <c r="F72" s="44" t="s">
        <v>137</v>
      </c>
      <c r="G72" s="44" t="s">
        <v>55</v>
      </c>
      <c r="H72" s="2"/>
    </row>
    <row r="73" spans="1:8" s="12" customFormat="1" ht="30" customHeight="1" x14ac:dyDescent="0.2">
      <c r="A73" s="2">
        <v>69</v>
      </c>
      <c r="B73" s="42" t="s">
        <v>140</v>
      </c>
      <c r="C73" s="42" t="s">
        <v>141</v>
      </c>
      <c r="D73" s="44" t="s">
        <v>26</v>
      </c>
      <c r="E73" s="43">
        <v>49760230496</v>
      </c>
      <c r="F73" s="44" t="s">
        <v>137</v>
      </c>
      <c r="G73" s="44" t="s">
        <v>138</v>
      </c>
      <c r="H73" s="2"/>
    </row>
    <row r="74" spans="1:8" s="12" customFormat="1" ht="30" customHeight="1" x14ac:dyDescent="0.2">
      <c r="A74" s="2">
        <v>70</v>
      </c>
      <c r="B74" s="42" t="s">
        <v>142</v>
      </c>
      <c r="C74" s="42" t="s">
        <v>70</v>
      </c>
      <c r="D74" s="44" t="s">
        <v>42</v>
      </c>
      <c r="E74" s="43">
        <v>49270440082</v>
      </c>
      <c r="F74" s="44" t="s">
        <v>137</v>
      </c>
      <c r="G74" s="45"/>
      <c r="H74" s="2"/>
    </row>
    <row r="75" spans="1:8" s="12" customFormat="1" ht="30" customHeight="1" x14ac:dyDescent="0.2">
      <c r="A75" s="2">
        <v>71</v>
      </c>
      <c r="B75" s="4"/>
      <c r="C75" s="2"/>
      <c r="D75" s="5"/>
      <c r="E75" s="2"/>
      <c r="F75" s="2"/>
      <c r="G75" s="26"/>
      <c r="H75" s="2"/>
    </row>
    <row r="76" spans="1:8" s="12" customFormat="1" ht="30" customHeight="1" x14ac:dyDescent="0.2">
      <c r="A76" s="2">
        <v>72</v>
      </c>
      <c r="B76" s="1"/>
      <c r="C76" s="2"/>
      <c r="D76" s="3"/>
      <c r="E76" s="6"/>
      <c r="F76" s="6"/>
      <c r="G76" s="26"/>
      <c r="H76" s="2"/>
    </row>
    <row r="77" spans="1:8" s="12" customFormat="1" ht="30" customHeight="1" x14ac:dyDescent="0.2">
      <c r="A77" s="2">
        <v>73</v>
      </c>
      <c r="B77" s="4"/>
      <c r="C77" s="2"/>
      <c r="D77" s="5"/>
      <c r="E77" s="2"/>
      <c r="F77" s="2"/>
      <c r="G77" s="26"/>
      <c r="H77" s="2"/>
    </row>
    <row r="78" spans="1:8" s="12" customFormat="1" ht="30" customHeight="1" x14ac:dyDescent="0.2">
      <c r="A78" s="2">
        <v>74</v>
      </c>
      <c r="B78" s="1"/>
      <c r="C78" s="6"/>
      <c r="D78" s="3"/>
      <c r="E78" s="6"/>
      <c r="F78" s="6"/>
      <c r="G78" s="26"/>
      <c r="H78" s="2"/>
    </row>
    <row r="79" spans="1:8" s="12" customFormat="1" ht="30" customHeight="1" x14ac:dyDescent="0.2">
      <c r="A79" s="2">
        <v>75</v>
      </c>
      <c r="B79" s="1"/>
      <c r="C79" s="6"/>
      <c r="D79" s="3"/>
      <c r="E79" s="6"/>
      <c r="F79" s="6"/>
      <c r="G79" s="26"/>
      <c r="H79" s="2"/>
    </row>
    <row r="80" spans="1:8" s="12" customFormat="1" ht="30" customHeight="1" x14ac:dyDescent="0.2">
      <c r="A80" s="2">
        <v>76</v>
      </c>
      <c r="B80" s="1"/>
      <c r="C80" s="6"/>
      <c r="D80" s="3"/>
      <c r="E80" s="6"/>
      <c r="F80" s="6"/>
      <c r="G80" s="26"/>
      <c r="H80" s="2"/>
    </row>
    <row r="81" spans="1:8" s="12" customFormat="1" ht="30" customHeight="1" x14ac:dyDescent="0.2">
      <c r="A81" s="2">
        <v>77</v>
      </c>
      <c r="B81" s="1"/>
      <c r="C81" s="6"/>
      <c r="D81" s="3"/>
      <c r="E81" s="6"/>
      <c r="F81" s="6"/>
      <c r="G81" s="26"/>
      <c r="H81" s="2"/>
    </row>
    <row r="82" spans="1:8" s="12" customFormat="1" ht="30" customHeight="1" x14ac:dyDescent="0.2">
      <c r="A82" s="2">
        <v>78</v>
      </c>
      <c r="B82" s="1"/>
      <c r="C82" s="6"/>
      <c r="D82" s="3"/>
      <c r="E82" s="6"/>
      <c r="F82" s="6"/>
      <c r="G82" s="26"/>
      <c r="H82" s="2"/>
    </row>
    <row r="83" spans="1:8" s="12" customFormat="1" ht="30" customHeight="1" x14ac:dyDescent="0.2">
      <c r="A83" s="2">
        <v>79</v>
      </c>
      <c r="B83" s="1"/>
      <c r="C83" s="6"/>
      <c r="D83" s="3"/>
      <c r="E83" s="6"/>
      <c r="F83" s="6"/>
      <c r="G83" s="26"/>
      <c r="H83" s="2"/>
    </row>
    <row r="84" spans="1:8" s="12" customFormat="1" ht="30" customHeight="1" x14ac:dyDescent="0.2">
      <c r="A84" s="2">
        <v>80</v>
      </c>
      <c r="B84" s="1"/>
      <c r="C84" s="6"/>
      <c r="D84" s="3"/>
      <c r="E84" s="6"/>
      <c r="F84" s="6"/>
      <c r="G84" s="26"/>
      <c r="H84" s="2"/>
    </row>
    <row r="85" spans="1:8" s="12" customFormat="1" ht="30" customHeight="1" x14ac:dyDescent="0.2">
      <c r="A85" s="2">
        <v>81</v>
      </c>
      <c r="B85" s="1"/>
      <c r="C85" s="6"/>
      <c r="D85" s="3"/>
      <c r="E85" s="6"/>
      <c r="F85" s="2"/>
      <c r="G85" s="26"/>
      <c r="H85" s="2"/>
    </row>
    <row r="86" spans="1:8" s="12" customFormat="1" ht="30" customHeight="1" x14ac:dyDescent="0.2">
      <c r="A86" s="2">
        <v>82</v>
      </c>
      <c r="B86" s="4"/>
      <c r="C86" s="6"/>
      <c r="D86" s="5"/>
      <c r="E86" s="2"/>
      <c r="F86" s="2"/>
      <c r="G86" s="26"/>
      <c r="H86" s="2"/>
    </row>
    <row r="87" spans="1:8" s="12" customFormat="1" ht="30" customHeight="1" x14ac:dyDescent="0.2">
      <c r="A87" s="2">
        <v>83</v>
      </c>
      <c r="B87" s="4"/>
      <c r="C87" s="6"/>
      <c r="D87" s="5"/>
      <c r="E87" s="2"/>
      <c r="F87" s="2"/>
      <c r="G87" s="26"/>
      <c r="H87" s="2"/>
    </row>
    <row r="88" spans="1:8" s="12" customFormat="1" ht="30" customHeight="1" x14ac:dyDescent="0.2">
      <c r="A88" s="2">
        <v>84</v>
      </c>
      <c r="B88" s="1"/>
      <c r="C88" s="6"/>
      <c r="D88" s="3"/>
      <c r="E88" s="6"/>
      <c r="F88" s="6"/>
      <c r="G88" s="26"/>
      <c r="H88" s="2"/>
    </row>
    <row r="89" spans="1:8" s="12" customFormat="1" ht="30" customHeight="1" x14ac:dyDescent="0.2">
      <c r="A89" s="2">
        <v>85</v>
      </c>
      <c r="B89" s="1"/>
      <c r="C89" s="6"/>
      <c r="D89" s="3"/>
      <c r="E89" s="6"/>
      <c r="F89" s="6"/>
      <c r="G89" s="26"/>
      <c r="H89" s="2"/>
    </row>
    <row r="90" spans="1:8" s="12" customFormat="1" ht="30" customHeight="1" x14ac:dyDescent="0.2">
      <c r="A90" s="2">
        <v>86</v>
      </c>
      <c r="B90" s="1"/>
      <c r="C90" s="6"/>
      <c r="D90" s="3"/>
      <c r="E90" s="6"/>
      <c r="F90" s="6"/>
      <c r="G90" s="26"/>
      <c r="H90" s="2"/>
    </row>
    <row r="91" spans="1:8" s="12" customFormat="1" ht="30" customHeight="1" x14ac:dyDescent="0.2">
      <c r="A91" s="2">
        <v>87</v>
      </c>
      <c r="B91" s="1"/>
      <c r="C91" s="6"/>
      <c r="D91" s="3"/>
      <c r="E91" s="6"/>
      <c r="F91" s="15"/>
      <c r="G91" s="26"/>
      <c r="H91" s="2"/>
    </row>
    <row r="92" spans="1:8" s="12" customFormat="1" ht="30" customHeight="1" x14ac:dyDescent="0.2">
      <c r="A92" s="2">
        <v>88</v>
      </c>
      <c r="B92" s="1"/>
      <c r="C92" s="6"/>
      <c r="D92" s="3"/>
      <c r="E92" s="6"/>
      <c r="F92" s="6"/>
      <c r="G92" s="26"/>
      <c r="H92" s="2"/>
    </row>
    <row r="93" spans="1:8" s="12" customFormat="1" ht="30" customHeight="1" x14ac:dyDescent="0.2">
      <c r="A93" s="2">
        <v>89</v>
      </c>
      <c r="B93" s="1"/>
      <c r="C93" s="6"/>
      <c r="D93" s="3"/>
      <c r="E93" s="6"/>
      <c r="F93" s="15"/>
      <c r="G93" s="26"/>
      <c r="H93" s="2"/>
    </row>
    <row r="94" spans="1:8" s="12" customFormat="1" ht="30" customHeight="1" x14ac:dyDescent="0.2">
      <c r="A94" s="2">
        <v>90</v>
      </c>
      <c r="B94" s="1"/>
      <c r="C94" s="6"/>
      <c r="D94" s="3"/>
      <c r="E94" s="6"/>
      <c r="F94" s="6"/>
      <c r="G94" s="26"/>
      <c r="H94" s="2"/>
    </row>
    <row r="95" spans="1:8" s="12" customFormat="1" ht="30" customHeight="1" x14ac:dyDescent="0.2">
      <c r="A95" s="2">
        <v>91</v>
      </c>
      <c r="B95" s="4"/>
      <c r="C95" s="2"/>
      <c r="D95" s="3"/>
      <c r="E95" s="2"/>
      <c r="F95" s="2"/>
      <c r="G95" s="26"/>
      <c r="H95" s="2"/>
    </row>
    <row r="96" spans="1:8" s="12" customFormat="1" ht="30" customHeight="1" x14ac:dyDescent="0.2">
      <c r="A96" s="2">
        <v>92</v>
      </c>
      <c r="B96" s="4"/>
      <c r="C96" s="2"/>
      <c r="D96" s="5"/>
      <c r="E96" s="2"/>
      <c r="F96" s="15"/>
      <c r="G96" s="27"/>
      <c r="H96" s="2"/>
    </row>
    <row r="97" spans="1:8" s="12" customFormat="1" ht="30" customHeight="1" x14ac:dyDescent="0.2">
      <c r="A97" s="2">
        <v>93</v>
      </c>
      <c r="B97" s="1"/>
      <c r="C97" s="6"/>
      <c r="D97" s="3"/>
      <c r="E97" s="6"/>
      <c r="F97" s="6"/>
      <c r="G97" s="27"/>
      <c r="H97" s="2"/>
    </row>
    <row r="98" spans="1:8" s="12" customFormat="1" ht="30" customHeight="1" x14ac:dyDescent="0.2">
      <c r="A98" s="2">
        <v>94</v>
      </c>
      <c r="B98" s="1"/>
      <c r="C98" s="6"/>
      <c r="D98" s="3"/>
      <c r="E98" s="6"/>
      <c r="F98" s="15"/>
      <c r="G98" s="27"/>
      <c r="H98" s="2"/>
    </row>
    <row r="99" spans="1:8" s="12" customFormat="1" ht="30" customHeight="1" x14ac:dyDescent="0.2">
      <c r="A99" s="2">
        <v>95</v>
      </c>
      <c r="B99" s="4"/>
      <c r="C99" s="2"/>
      <c r="D99" s="3"/>
      <c r="E99" s="2"/>
      <c r="F99" s="2"/>
      <c r="G99" s="27"/>
      <c r="H99" s="2"/>
    </row>
    <row r="100" spans="1:8" s="12" customFormat="1" ht="30" customHeight="1" x14ac:dyDescent="0.2">
      <c r="A100" s="2">
        <v>96</v>
      </c>
      <c r="B100" s="1"/>
      <c r="C100" s="6"/>
      <c r="D100" s="3"/>
      <c r="E100" s="6"/>
      <c r="F100" s="6"/>
      <c r="G100" s="27"/>
      <c r="H100" s="2"/>
    </row>
    <row r="101" spans="1:8" s="12" customFormat="1" ht="30" customHeight="1" x14ac:dyDescent="0.2">
      <c r="A101" s="2">
        <v>97</v>
      </c>
      <c r="B101" s="13"/>
      <c r="C101" s="2"/>
      <c r="D101" s="14"/>
      <c r="E101" s="2"/>
      <c r="F101" s="2"/>
      <c r="G101" s="27"/>
      <c r="H101" s="2"/>
    </row>
    <row r="102" spans="1:8" s="12" customFormat="1" ht="30" customHeight="1" x14ac:dyDescent="0.2">
      <c r="A102" s="2">
        <v>98</v>
      </c>
      <c r="B102" s="13"/>
      <c r="C102" s="2"/>
      <c r="D102" s="14"/>
      <c r="E102" s="2"/>
      <c r="F102" s="2"/>
      <c r="G102" s="27"/>
      <c r="H102" s="2"/>
    </row>
    <row r="103" spans="1:8" s="12" customFormat="1" ht="30" customHeight="1" x14ac:dyDescent="0.2">
      <c r="A103" s="2">
        <v>99</v>
      </c>
      <c r="B103" s="13"/>
      <c r="C103" s="2"/>
      <c r="D103" s="14"/>
      <c r="E103" s="2"/>
      <c r="F103" s="2"/>
      <c r="G103" s="27"/>
      <c r="H103" s="2"/>
    </row>
    <row r="104" spans="1:8" s="12" customFormat="1" ht="30" customHeight="1" x14ac:dyDescent="0.2">
      <c r="A104" s="2">
        <v>100</v>
      </c>
      <c r="B104" s="13"/>
      <c r="C104" s="2"/>
      <c r="D104" s="14"/>
      <c r="E104" s="2"/>
      <c r="F104" s="2"/>
      <c r="G104" s="27"/>
      <c r="H104" s="2"/>
    </row>
    <row r="105" spans="1:8" s="12" customFormat="1" ht="30" customHeight="1" x14ac:dyDescent="0.2">
      <c r="A105" s="2">
        <v>101</v>
      </c>
      <c r="B105" s="4"/>
      <c r="C105" s="2"/>
      <c r="D105" s="14"/>
      <c r="E105" s="2"/>
      <c r="F105" s="2"/>
      <c r="G105" s="27"/>
      <c r="H105" s="2"/>
    </row>
    <row r="106" spans="1:8" s="12" customFormat="1" ht="30" customHeight="1" x14ac:dyDescent="0.2">
      <c r="A106" s="2">
        <v>102</v>
      </c>
      <c r="B106" s="4"/>
      <c r="C106" s="2"/>
      <c r="D106" s="2"/>
      <c r="E106" s="2"/>
      <c r="F106" s="2"/>
      <c r="G106" s="27"/>
      <c r="H106" s="2"/>
    </row>
    <row r="107" spans="1:8" s="12" customFormat="1" ht="30" customHeight="1" x14ac:dyDescent="0.2">
      <c r="A107" s="2">
        <v>103</v>
      </c>
      <c r="B107" s="4"/>
      <c r="C107" s="2"/>
      <c r="D107" s="2"/>
      <c r="E107" s="2"/>
      <c r="F107" s="2"/>
      <c r="G107" s="27"/>
      <c r="H107" s="2"/>
    </row>
    <row r="108" spans="1:8" s="12" customFormat="1" ht="30" customHeight="1" x14ac:dyDescent="0.2">
      <c r="A108" s="2">
        <v>104</v>
      </c>
      <c r="B108" s="4"/>
      <c r="C108" s="2"/>
      <c r="D108" s="2"/>
      <c r="E108" s="2"/>
      <c r="F108" s="2"/>
      <c r="G108" s="27"/>
      <c r="H108" s="2"/>
    </row>
    <row r="109" spans="1:8" s="12" customFormat="1" ht="30" customHeight="1" x14ac:dyDescent="0.2">
      <c r="A109" s="2">
        <v>105</v>
      </c>
      <c r="B109" s="4"/>
      <c r="C109" s="2"/>
      <c r="D109" s="2"/>
      <c r="E109" s="2"/>
      <c r="F109" s="2"/>
      <c r="G109" s="27"/>
      <c r="H109" s="2"/>
    </row>
    <row r="110" spans="1:8" s="12" customFormat="1" ht="30" customHeight="1" x14ac:dyDescent="0.2">
      <c r="A110" s="2">
        <v>106</v>
      </c>
      <c r="B110" s="4"/>
      <c r="C110" s="2"/>
      <c r="D110" s="2"/>
      <c r="E110" s="2"/>
      <c r="F110" s="2"/>
      <c r="G110" s="27"/>
      <c r="H110" s="2"/>
    </row>
    <row r="111" spans="1:8" s="12" customFormat="1" ht="30" customHeight="1" x14ac:dyDescent="0.2">
      <c r="A111" s="2">
        <v>107</v>
      </c>
      <c r="B111" s="4"/>
      <c r="C111" s="2"/>
      <c r="D111" s="2"/>
      <c r="E111" s="2"/>
      <c r="F111" s="2"/>
      <c r="G111" s="27"/>
      <c r="H111" s="2"/>
    </row>
    <row r="112" spans="1:8" s="12" customFormat="1" ht="30" customHeight="1" x14ac:dyDescent="0.2">
      <c r="A112" s="2">
        <v>108</v>
      </c>
      <c r="B112" s="4"/>
      <c r="C112" s="2"/>
      <c r="D112" s="2"/>
      <c r="E112" s="2"/>
      <c r="F112" s="2"/>
      <c r="G112" s="27"/>
      <c r="H112" s="2"/>
    </row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  <row r="142" ht="30" customHeight="1" x14ac:dyDescent="0.2"/>
    <row r="143" ht="30" customHeight="1" x14ac:dyDescent="0.2"/>
    <row r="144" ht="30" customHeight="1" x14ac:dyDescent="0.2"/>
    <row r="145" ht="30" customHeight="1" x14ac:dyDescent="0.2"/>
    <row r="146" ht="30" customHeight="1" x14ac:dyDescent="0.2"/>
    <row r="147" ht="30" customHeight="1" x14ac:dyDescent="0.2"/>
    <row r="148" ht="30" customHeight="1" x14ac:dyDescent="0.2"/>
    <row r="149" ht="30" customHeight="1" x14ac:dyDescent="0.2"/>
    <row r="150" ht="30" customHeight="1" x14ac:dyDescent="0.2"/>
    <row r="151" ht="30" customHeight="1" x14ac:dyDescent="0.2"/>
    <row r="152" ht="30" customHeight="1" x14ac:dyDescent="0.2"/>
    <row r="153" ht="30" customHeight="1" x14ac:dyDescent="0.2"/>
    <row r="154" ht="30" customHeight="1" x14ac:dyDescent="0.2"/>
    <row r="155" ht="30" customHeight="1" x14ac:dyDescent="0.2"/>
    <row r="156" ht="30" customHeight="1" x14ac:dyDescent="0.2"/>
    <row r="157" ht="30" customHeight="1" x14ac:dyDescent="0.2"/>
    <row r="158" ht="30" customHeight="1" x14ac:dyDescent="0.2"/>
    <row r="159" ht="30" customHeight="1" x14ac:dyDescent="0.2"/>
    <row r="160" ht="30" customHeight="1" x14ac:dyDescent="0.2"/>
    <row r="161" ht="30" customHeight="1" x14ac:dyDescent="0.2"/>
    <row r="162" ht="30" customHeight="1" x14ac:dyDescent="0.2"/>
    <row r="163" ht="30" customHeight="1" x14ac:dyDescent="0.2"/>
    <row r="164" ht="30" customHeight="1" x14ac:dyDescent="0.2"/>
    <row r="165" ht="30" customHeight="1" x14ac:dyDescent="0.2"/>
    <row r="166" ht="30" customHeight="1" x14ac:dyDescent="0.2"/>
    <row r="167" ht="30" customHeight="1" x14ac:dyDescent="0.2"/>
    <row r="168" ht="30" customHeight="1" x14ac:dyDescent="0.2"/>
    <row r="169" ht="30" customHeight="1" x14ac:dyDescent="0.2"/>
    <row r="170" ht="30" customHeight="1" x14ac:dyDescent="0.2"/>
    <row r="171" ht="30" customHeight="1" x14ac:dyDescent="0.2"/>
    <row r="172" ht="30" customHeight="1" x14ac:dyDescent="0.2"/>
    <row r="173" ht="30" customHeight="1" x14ac:dyDescent="0.2"/>
    <row r="174" ht="30" customHeight="1" x14ac:dyDescent="0.2"/>
    <row r="175" ht="30" customHeight="1" x14ac:dyDescent="0.2"/>
    <row r="176" ht="30" customHeight="1" x14ac:dyDescent="0.2"/>
    <row r="177" ht="30" customHeight="1" x14ac:dyDescent="0.2"/>
    <row r="178" ht="30" customHeight="1" x14ac:dyDescent="0.2"/>
    <row r="179" ht="30" customHeight="1" x14ac:dyDescent="0.2"/>
    <row r="180" ht="30" customHeight="1" x14ac:dyDescent="0.2"/>
    <row r="181" ht="30" customHeight="1" x14ac:dyDescent="0.2"/>
    <row r="182" ht="30" customHeight="1" x14ac:dyDescent="0.2"/>
    <row r="183" ht="30" customHeight="1" x14ac:dyDescent="0.2"/>
    <row r="184" ht="30" customHeight="1" x14ac:dyDescent="0.2"/>
    <row r="185" ht="30" customHeight="1" x14ac:dyDescent="0.2"/>
    <row r="186" ht="30" customHeight="1" x14ac:dyDescent="0.2"/>
    <row r="187" ht="30" customHeight="1" x14ac:dyDescent="0.2"/>
    <row r="188" ht="30" customHeight="1" x14ac:dyDescent="0.2"/>
    <row r="189" ht="30" customHeight="1" x14ac:dyDescent="0.2"/>
    <row r="190" ht="30" customHeight="1" x14ac:dyDescent="0.2"/>
    <row r="191" ht="30" customHeight="1" x14ac:dyDescent="0.2"/>
    <row r="192" ht="30" customHeight="1" x14ac:dyDescent="0.2"/>
    <row r="193" ht="30" customHeight="1" x14ac:dyDescent="0.2"/>
    <row r="194" ht="30" customHeight="1" x14ac:dyDescent="0.2"/>
    <row r="195" ht="30" customHeight="1" x14ac:dyDescent="0.2"/>
    <row r="196" ht="30" customHeight="1" x14ac:dyDescent="0.2"/>
    <row r="197" ht="30" customHeight="1" x14ac:dyDescent="0.2"/>
    <row r="198" ht="30" customHeight="1" x14ac:dyDescent="0.2"/>
    <row r="199" ht="30" customHeight="1" x14ac:dyDescent="0.2"/>
    <row r="200" ht="30" customHeight="1" x14ac:dyDescent="0.2"/>
    <row r="201" ht="30" customHeight="1" x14ac:dyDescent="0.2"/>
    <row r="202" ht="30" customHeight="1" x14ac:dyDescent="0.2"/>
    <row r="203" ht="30" customHeight="1" x14ac:dyDescent="0.2"/>
    <row r="204" ht="30" customHeight="1" x14ac:dyDescent="0.2"/>
    <row r="205" ht="30" customHeight="1" x14ac:dyDescent="0.2"/>
    <row r="206" ht="30" customHeight="1" x14ac:dyDescent="0.2"/>
    <row r="207" ht="30" customHeight="1" x14ac:dyDescent="0.2"/>
    <row r="208" ht="30" customHeight="1" x14ac:dyDescent="0.2"/>
    <row r="209" ht="30" customHeight="1" x14ac:dyDescent="0.2"/>
    <row r="210" ht="30" customHeight="1" x14ac:dyDescent="0.2"/>
    <row r="211" ht="30" customHeight="1" x14ac:dyDescent="0.2"/>
    <row r="212" ht="30" customHeight="1" x14ac:dyDescent="0.2"/>
    <row r="213" ht="30" customHeight="1" x14ac:dyDescent="0.2"/>
    <row r="214" ht="30" customHeight="1" x14ac:dyDescent="0.2"/>
    <row r="215" ht="30" customHeight="1" x14ac:dyDescent="0.2"/>
    <row r="216" ht="30" customHeight="1" x14ac:dyDescent="0.2"/>
    <row r="217" ht="30" customHeight="1" x14ac:dyDescent="0.2"/>
    <row r="218" ht="30" customHeight="1" x14ac:dyDescent="0.2"/>
    <row r="219" ht="30" customHeight="1" x14ac:dyDescent="0.2"/>
    <row r="220" ht="30" customHeight="1" x14ac:dyDescent="0.2"/>
    <row r="221" ht="30" customHeight="1" x14ac:dyDescent="0.2"/>
    <row r="222" ht="30" customHeight="1" x14ac:dyDescent="0.2"/>
    <row r="223" ht="30" customHeight="1" x14ac:dyDescent="0.2"/>
    <row r="224" ht="30" customHeight="1" x14ac:dyDescent="0.2"/>
    <row r="225" ht="30" customHeight="1" x14ac:dyDescent="0.2"/>
    <row r="226" ht="30" customHeight="1" x14ac:dyDescent="0.2"/>
    <row r="227" ht="30" customHeight="1" x14ac:dyDescent="0.2"/>
    <row r="228" ht="30" customHeight="1" x14ac:dyDescent="0.2"/>
    <row r="229" ht="30" customHeight="1" x14ac:dyDescent="0.2"/>
    <row r="230" ht="30" customHeight="1" x14ac:dyDescent="0.2"/>
    <row r="231" ht="30" customHeight="1" x14ac:dyDescent="0.2"/>
    <row r="232" ht="30" customHeight="1" x14ac:dyDescent="0.2"/>
    <row r="233" ht="30" customHeight="1" x14ac:dyDescent="0.2"/>
    <row r="234" ht="30" customHeight="1" x14ac:dyDescent="0.2"/>
    <row r="235" ht="30" customHeight="1" x14ac:dyDescent="0.2"/>
    <row r="236" ht="30" customHeight="1" x14ac:dyDescent="0.2"/>
    <row r="237" ht="30" customHeight="1" x14ac:dyDescent="0.2"/>
    <row r="238" ht="30" customHeight="1" x14ac:dyDescent="0.2"/>
    <row r="239" ht="30" customHeight="1" x14ac:dyDescent="0.2"/>
    <row r="240" ht="30" customHeight="1" x14ac:dyDescent="0.2"/>
    <row r="241" ht="30" customHeight="1" x14ac:dyDescent="0.2"/>
    <row r="242" ht="30" customHeight="1" x14ac:dyDescent="0.2"/>
    <row r="243" ht="30" customHeight="1" x14ac:dyDescent="0.2"/>
    <row r="244" ht="30" customHeight="1" x14ac:dyDescent="0.2"/>
    <row r="245" ht="30" customHeight="1" x14ac:dyDescent="0.2"/>
    <row r="246" ht="30" customHeight="1" x14ac:dyDescent="0.2"/>
    <row r="247" ht="30" customHeight="1" x14ac:dyDescent="0.2"/>
    <row r="248" ht="30" customHeight="1" x14ac:dyDescent="0.2"/>
    <row r="249" ht="30" customHeight="1" x14ac:dyDescent="0.2"/>
    <row r="250" ht="30" customHeight="1" x14ac:dyDescent="0.2"/>
    <row r="251" ht="30" customHeight="1" x14ac:dyDescent="0.2"/>
    <row r="252" ht="30" customHeight="1" x14ac:dyDescent="0.2"/>
    <row r="253" ht="30" customHeight="1" x14ac:dyDescent="0.2"/>
    <row r="254" ht="30" customHeight="1" x14ac:dyDescent="0.2"/>
    <row r="255" ht="30" customHeight="1" x14ac:dyDescent="0.2"/>
    <row r="256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</sheetData>
  <mergeCells count="2">
    <mergeCell ref="A3:G3"/>
    <mergeCell ref="A2:H2"/>
  </mergeCells>
  <printOptions horizontalCentered="1"/>
  <pageMargins left="0" right="0" top="0" bottom="0" header="0.3" footer="0.3"/>
  <pageSetup paperSize="9" scale="1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1DEF-A71B-B940-8014-CCCB7786DE1A}">
  <dimension ref="A1"/>
  <sheetViews>
    <sheetView workbookViewId="0"/>
  </sheetViews>
  <sheetFormatPr baseColWidth="10" defaultRowHeight="16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Clas</vt:lpstr>
      <vt:lpstr>partants-émargement</vt:lpstr>
      <vt:lpstr>Feuil1</vt:lpstr>
      <vt:lpstr>Clas!Impression_des_titres</vt:lpstr>
      <vt:lpstr>'partants-émargement'!Impression_des_titres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Michel Mahier</dc:creator>
  <cp:lastModifiedBy>Jean Michel Mahier</cp:lastModifiedBy>
  <cp:lastPrinted>2021-09-26T08:12:08Z</cp:lastPrinted>
  <dcterms:created xsi:type="dcterms:W3CDTF">2021-05-03T09:39:46Z</dcterms:created>
  <dcterms:modified xsi:type="dcterms:W3CDTF">2021-09-26T08:18:26Z</dcterms:modified>
</cp:coreProperties>
</file>